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45" windowWidth="9435" windowHeight="9390" tabRatio="642" activeTab="0"/>
  </bookViews>
  <sheets>
    <sheet name="Order Form" sheetId="1" r:id="rId1"/>
  </sheets>
  <definedNames>
    <definedName name="_xlnm.Print_Area" localSheetId="0">'Order Form'!$A$1:$M$183</definedName>
  </definedNames>
  <calcPr fullCalcOnLoad="1"/>
</workbook>
</file>

<file path=xl/sharedStrings.xml><?xml version="1.0" encoding="utf-8"?>
<sst xmlns="http://schemas.openxmlformats.org/spreadsheetml/2006/main" count="415" uniqueCount="313">
  <si>
    <t>MKMG-4</t>
  </si>
  <si>
    <t>MKMGA</t>
  </si>
  <si>
    <t>NC-CLT</t>
  </si>
  <si>
    <t>NC2</t>
  </si>
  <si>
    <t>NC3</t>
  </si>
  <si>
    <t>NC5A</t>
  </si>
  <si>
    <t>NC6</t>
  </si>
  <si>
    <t>NC7</t>
  </si>
  <si>
    <t>NC-8L</t>
  </si>
  <si>
    <t>CS10</t>
  </si>
  <si>
    <t>CS11</t>
  </si>
  <si>
    <t>MKNC-12A</t>
  </si>
  <si>
    <t>NCTT-R</t>
  </si>
  <si>
    <t>CNL</t>
  </si>
  <si>
    <t>CN2</t>
  </si>
  <si>
    <t>A2</t>
  </si>
  <si>
    <t>A5</t>
  </si>
  <si>
    <t>CZSA</t>
  </si>
  <si>
    <t>RT-2L</t>
  </si>
  <si>
    <t>RT-2R</t>
  </si>
  <si>
    <t>CZRTH</t>
  </si>
  <si>
    <t>CZPTH</t>
  </si>
  <si>
    <t>CZLB-1</t>
  </si>
  <si>
    <t>1,3</t>
  </si>
  <si>
    <t>1,4</t>
  </si>
  <si>
    <t>1,8</t>
  </si>
  <si>
    <t>Canard Assembly</t>
  </si>
  <si>
    <t>Elevator Assembly</t>
  </si>
  <si>
    <t>hinge insert</t>
  </si>
  <si>
    <t>Pg</t>
  </si>
  <si>
    <t>Fig</t>
  </si>
  <si>
    <t>hinge pin</t>
  </si>
  <si>
    <t>steel bushing</t>
  </si>
  <si>
    <t>Headrest, Seat Belts</t>
  </si>
  <si>
    <t>step</t>
  </si>
  <si>
    <t>Main Landing Gear and Landing Brake</t>
  </si>
  <si>
    <t>MG-1</t>
  </si>
  <si>
    <t>MG-2</t>
  </si>
  <si>
    <t>LB bellhorns</t>
  </si>
  <si>
    <t>Canard Installation</t>
  </si>
  <si>
    <t>bushing</t>
  </si>
  <si>
    <t>Nose and Nose Gear</t>
  </si>
  <si>
    <t>Date</t>
  </si>
  <si>
    <t>Control System</t>
  </si>
  <si>
    <t>stick assembly</t>
  </si>
  <si>
    <t>NCTT-L</t>
  </si>
  <si>
    <t>control TT bellcrank, right</t>
  </si>
  <si>
    <t>-</t>
  </si>
  <si>
    <t>MKCS124,L</t>
  </si>
  <si>
    <t>MKCS124,R</t>
  </si>
  <si>
    <t>CS-17</t>
  </si>
  <si>
    <t>rudder pedal thimble spacer</t>
  </si>
  <si>
    <t>CS-201</t>
  </si>
  <si>
    <t>MKCS-71</t>
  </si>
  <si>
    <t>3,4</t>
  </si>
  <si>
    <t>1,2</t>
  </si>
  <si>
    <t>CS-72</t>
  </si>
  <si>
    <t>rudder cable pulley bkt, 29 deg</t>
  </si>
  <si>
    <t>rudder cable pulley bkt, 90 deg</t>
  </si>
  <si>
    <t>Trim &amp; Landing Brake</t>
  </si>
  <si>
    <t>CZLB-6</t>
  </si>
  <si>
    <t>roll trim bkt, left</t>
  </si>
  <si>
    <t>roll trim bkt, right</t>
  </si>
  <si>
    <t>roll trim handle</t>
  </si>
  <si>
    <t>pitch trim handle</t>
  </si>
  <si>
    <t>spacer</t>
  </si>
  <si>
    <t>Canopy</t>
  </si>
  <si>
    <t>Center Section Spar</t>
  </si>
  <si>
    <t>Wings</t>
  </si>
  <si>
    <t>CS-127</t>
  </si>
  <si>
    <t>CS-128</t>
  </si>
  <si>
    <t>CS-131</t>
  </si>
  <si>
    <t>bracket</t>
  </si>
  <si>
    <t>LWA-9</t>
  </si>
  <si>
    <t>bushing, wing bolt</t>
  </si>
  <si>
    <t>LWA-9t</t>
  </si>
  <si>
    <t>CS-301L</t>
  </si>
  <si>
    <t>rudder horn</t>
  </si>
  <si>
    <t>CS-301R</t>
  </si>
  <si>
    <t>CG-HRH</t>
  </si>
  <si>
    <t>CG-TTSP</t>
  </si>
  <si>
    <t>Firewall</t>
  </si>
  <si>
    <t>plate, main gear mtg</t>
  </si>
  <si>
    <t>bushing, main gear mtg</t>
  </si>
  <si>
    <t>spacer/sleeve assy, main gear mtg</t>
  </si>
  <si>
    <t>lift tabs</t>
  </si>
  <si>
    <t>pitch trim bellcrank</t>
  </si>
  <si>
    <t>hinge jig</t>
  </si>
  <si>
    <t>aluminum bushing</t>
  </si>
  <si>
    <t>CG-LTNP</t>
  </si>
  <si>
    <t>torque tube spool piece 1 x .035 wall x 36</t>
  </si>
  <si>
    <t>STEP</t>
  </si>
  <si>
    <t>Description</t>
  </si>
  <si>
    <t>CS-50</t>
  </si>
  <si>
    <t>CS-1A</t>
  </si>
  <si>
    <t>torque tube end plug</t>
  </si>
  <si>
    <t>pushrod threaded insert, steel</t>
  </si>
  <si>
    <t xml:space="preserve">control TT bellcrank, left </t>
  </si>
  <si>
    <t>CZLB-18</t>
  </si>
  <si>
    <t>bracket, aileron bellcrank linkage</t>
  </si>
  <si>
    <t>bellcrank, aileron linkage</t>
  </si>
  <si>
    <t>spacer, aileron bellcrank linkage</t>
  </si>
  <si>
    <t>bellcrank weldment, aileron tube</t>
  </si>
  <si>
    <t>CS-132</t>
  </si>
  <si>
    <t>==</t>
  </si>
  <si>
    <t>==========</t>
  </si>
  <si>
    <t>====</t>
  </si>
  <si>
    <t>hinge plate assy</t>
  </si>
  <si>
    <t>torque tube offset, left</t>
  </si>
  <si>
    <t>torque tube offset, right</t>
  </si>
  <si>
    <t xml:space="preserve"> </t>
  </si>
  <si>
    <t>Winglets &amp; Rudders</t>
  </si>
  <si>
    <t>RAF hidden rudder horns</t>
  </si>
  <si>
    <t>Long-ez elevator torque tube, left</t>
  </si>
  <si>
    <t>Long-ez elevator torque tube, right</t>
  </si>
  <si>
    <t>Chpt</t>
  </si>
  <si>
    <t>Part Number</t>
  </si>
  <si>
    <t>Price Ea</t>
  </si>
  <si>
    <t>Total</t>
  </si>
  <si>
    <t>Name</t>
  </si>
  <si>
    <t>City</t>
  </si>
  <si>
    <t>State</t>
  </si>
  <si>
    <t>ZIP</t>
  </si>
  <si>
    <t>Country</t>
  </si>
  <si>
    <t>CS-115</t>
  </si>
  <si>
    <t>Long-Ez Specific Parts</t>
  </si>
  <si>
    <t>tube, rear seat bearing</t>
  </si>
  <si>
    <t>CG-JSTT</t>
  </si>
  <si>
    <t>CS-152</t>
  </si>
  <si>
    <t>tube, aileron bellcrank bearing</t>
  </si>
  <si>
    <t>LMGAB</t>
  </si>
  <si>
    <t>Long-ez main gear mounting bushing</t>
  </si>
  <si>
    <t>lift tab nut plate assy with anchor nuts</t>
  </si>
  <si>
    <t>lead weight, outboard</t>
  </si>
  <si>
    <t>lead weight, inboard</t>
  </si>
  <si>
    <t>torque tube , elevator, 52.1" per plans</t>
  </si>
  <si>
    <t>Oz Ea</t>
  </si>
  <si>
    <t>Req'd</t>
  </si>
  <si>
    <t>Order Qty</t>
  </si>
  <si>
    <t>Ord Total</t>
  </si>
  <si>
    <t>Ord Wgt</t>
  </si>
  <si>
    <t>LMGA</t>
  </si>
  <si>
    <t>Long-ez main gear mounting tube/bushing assy</t>
  </si>
  <si>
    <t>Joystick torque tube assembly</t>
  </si>
  <si>
    <t>EM-C</t>
  </si>
  <si>
    <t>Total Items</t>
  </si>
  <si>
    <t>Total Cost</t>
  </si>
  <si>
    <t>Address</t>
  </si>
  <si>
    <t>Telephone</t>
  </si>
  <si>
    <t>Release form on file?</t>
  </si>
  <si>
    <t>Engine Mount Release form on file?</t>
  </si>
  <si>
    <t>Email</t>
  </si>
  <si>
    <t>Subtotal</t>
  </si>
  <si>
    <t>NCTT-CZ</t>
  </si>
  <si>
    <t>tool, wing bolt bushing depth, N/C w/12 LWA-9</t>
  </si>
  <si>
    <t>CS-104</t>
  </si>
  <si>
    <t>tube, control stick bushing</t>
  </si>
  <si>
    <t>Total Wgt</t>
  </si>
  <si>
    <t>sent</t>
  </si>
  <si>
    <t>Home or Business Address?</t>
  </si>
  <si>
    <t>CG-NWA</t>
  </si>
  <si>
    <t>Gerdes nosewheel w/ internal spacer</t>
  </si>
  <si>
    <t>CG-NWA-R</t>
  </si>
  <si>
    <t>labor, refurb customer wheel, add spacer</t>
  </si>
  <si>
    <t>nose wheel bushing, Matco nosewheel</t>
  </si>
  <si>
    <t>nose wheel bushing, Gerdes nosewheel</t>
  </si>
  <si>
    <t>CG-MKNG-1M</t>
  </si>
  <si>
    <t>CG-MKNG-1</t>
  </si>
  <si>
    <t>CG-MIS</t>
  </si>
  <si>
    <t>Matco internal spacer</t>
  </si>
  <si>
    <t>Long-Ez nosewheel bushing, Gerdes</t>
  </si>
  <si>
    <t>Long-Ez nosewheel bushing, Matco</t>
  </si>
  <si>
    <t>CG-NWB</t>
  </si>
  <si>
    <t>CG-NWB-M</t>
  </si>
  <si>
    <t>CG-FCH</t>
  </si>
  <si>
    <t>Berkut style forward compartment hinge</t>
  </si>
  <si>
    <t>control system bearing assy</t>
  </si>
  <si>
    <t>CG-CS-123</t>
  </si>
  <si>
    <t>CG-CS-108/117</t>
  </si>
  <si>
    <t>control system firewall bearing assy</t>
  </si>
  <si>
    <t>home</t>
  </si>
  <si>
    <t>CG-CS-181-QDK</t>
  </si>
  <si>
    <t>elevator quick disconnect kit, incl hardware</t>
  </si>
  <si>
    <t>Engine Installation, Lycoming</t>
  </si>
  <si>
    <t>Engine Installation, 13B, Renesis, 20B</t>
  </si>
  <si>
    <t>EM-MKRX-13B</t>
  </si>
  <si>
    <t>EM-MKRX-20B</t>
  </si>
  <si>
    <t>EM-LERX-13B</t>
  </si>
  <si>
    <t>EM-LERX-20B</t>
  </si>
  <si>
    <t>Long-ez 13B/Renesis tubular mount</t>
  </si>
  <si>
    <t>Long-ez 20B tubular mount</t>
  </si>
  <si>
    <t>CG-RX-BMSS13</t>
  </si>
  <si>
    <t>bed mnt kit, side starter redrive, 13B/Renesis</t>
  </si>
  <si>
    <t>CG-RX-BMSS20</t>
  </si>
  <si>
    <t>bed mnt kit, side starter redrive, 20B</t>
  </si>
  <si>
    <t>CG-RX-LMK</t>
  </si>
  <si>
    <t>Lord mnt kit, incl hardware</t>
  </si>
  <si>
    <t>CG-RX-BK13</t>
  </si>
  <si>
    <t xml:space="preserve">bolt kit, 13B/Renesis </t>
  </si>
  <si>
    <t>CG-RX-BK20</t>
  </si>
  <si>
    <t>bolt kit, 20B</t>
  </si>
  <si>
    <t>CG-LECS</t>
  </si>
  <si>
    <t>LE control system assembly</t>
  </si>
  <si>
    <t>EM-LE-1</t>
  </si>
  <si>
    <t>EM-LE-2</t>
  </si>
  <si>
    <t>EM-LE-C</t>
  </si>
  <si>
    <t>Long-ez HD Dynafocal mount, type 1</t>
  </si>
  <si>
    <t>Long-ez HD Dynafocal mount, type 2</t>
  </si>
  <si>
    <t>A10</t>
  </si>
  <si>
    <t>tube, aileron</t>
  </si>
  <si>
    <t>EM-CIII-30</t>
  </si>
  <si>
    <t>EM-CIII-18</t>
  </si>
  <si>
    <t>Cozy III HD Dynafocal mount, type1</t>
  </si>
  <si>
    <t>Cozy III HD Dynafocal mount, type2</t>
  </si>
  <si>
    <t>NC-3a</t>
  </si>
  <si>
    <t>Long-ez Roncz canard hinge plate</t>
  </si>
  <si>
    <t>NC-12-l</t>
  </si>
  <si>
    <t>NC-12-r</t>
  </si>
  <si>
    <t>Long-ez Roncz elevator belcrank, left</t>
  </si>
  <si>
    <t>Long-ez Roncz elevator belcrank, right</t>
  </si>
  <si>
    <t>CRRT</t>
  </si>
  <si>
    <t>return spring tube, rudder</t>
  </si>
  <si>
    <t>NC-13</t>
  </si>
  <si>
    <t>CS-202</t>
  </si>
  <si>
    <t>bushing, elevator bellcrank</t>
  </si>
  <si>
    <t>Tire</t>
  </si>
  <si>
    <t>Tube</t>
  </si>
  <si>
    <t>CG-RX-RING-13B</t>
  </si>
  <si>
    <t>CG-RX-RING-120B</t>
  </si>
  <si>
    <t>13B bed mount ring for custom mounts</t>
  </si>
  <si>
    <t>20B bed mount ring for custom mounts</t>
  </si>
  <si>
    <t>Instructions:</t>
  </si>
  <si>
    <t>Check back to web site for most current version of this document.</t>
  </si>
  <si>
    <t>Prices are subject to change without notice.</t>
  </si>
  <si>
    <t>Fill in the blue areas only</t>
  </si>
  <si>
    <t>Please do not attempt to change anything else on the form.</t>
  </si>
  <si>
    <t>All address information to the left must be complete.</t>
  </si>
  <si>
    <t>CZSA2</t>
  </si>
  <si>
    <t>stick assembly, LE rear seat</t>
  </si>
  <si>
    <t>CG-NG-1LE</t>
  </si>
  <si>
    <t>nose wheel bushing, Gerdes, Long-ez</t>
  </si>
  <si>
    <t>EM-540 HD</t>
  </si>
  <si>
    <t>EM-30io HD</t>
  </si>
  <si>
    <t>EM-18io HD</t>
  </si>
  <si>
    <t>CG-OM</t>
  </si>
  <si>
    <t>Oil Miser, engine oil breather</t>
  </si>
  <si>
    <t>Miscellamneous</t>
  </si>
  <si>
    <t>DVD Rough River by Don Jones</t>
  </si>
  <si>
    <t>Save this sheet in Excel 2003 compatible file</t>
  </si>
  <si>
    <t>Save as: "order_firstname_lastname.xls" lowercase please.</t>
  </si>
  <si>
    <t>Cozy IV 540 mount</t>
  </si>
  <si>
    <t>Cozy IV Conical mount</t>
  </si>
  <si>
    <t>Cozy IV 13B/Renesis tubular mount</t>
  </si>
  <si>
    <t>Cozy IV 20B tubular mount</t>
  </si>
  <si>
    <t>&lt;= Required for engine mount orders</t>
  </si>
  <si>
    <t>&lt;= If not, please download from web page, fill out and mail in</t>
  </si>
  <si>
    <t>&lt;= No P.O. boxes permitted</t>
  </si>
  <si>
    <t>CG-PI</t>
  </si>
  <si>
    <t>insert, baggage pod mounting</t>
  </si>
  <si>
    <t>CG-NG-53</t>
  </si>
  <si>
    <t>gear, VENGR worm</t>
  </si>
  <si>
    <t>LE-MGA-LF</t>
  </si>
  <si>
    <t>LE-MGA-LR</t>
  </si>
  <si>
    <t>LE-MGA-RF</t>
  </si>
  <si>
    <t>LE-MGA-RR</t>
  </si>
  <si>
    <t>`1278</t>
  </si>
  <si>
    <t>left front Long-ez main gear attach bracket</t>
  </si>
  <si>
    <t>left rear Long-ez main gear attach bracket</t>
  </si>
  <si>
    <t>right front Long-ez main gear attach bracket</t>
  </si>
  <si>
    <t>right rear Long-ez main gear attach bracket</t>
  </si>
  <si>
    <t>ClickBond</t>
  </si>
  <si>
    <t>ClickBond, AN-3 x 0.500" bag of 10 pcs</t>
  </si>
  <si>
    <t>Return Policy</t>
  </si>
  <si>
    <t>All sales final five business days after receipt, no returns, no missing parts, no exceptions other than listed below.</t>
  </si>
  <si>
    <t>EXCEPTION: Engine mounts and engine mounting components are NOT returnable or refundable for any reason.</t>
  </si>
  <si>
    <t>Please check your order upon receipt for shipping damage, suitability for purpose, accuracy and quality. Should your order be short an item</t>
  </si>
  <si>
    <t>or if you have a question about the quality please immediately bring it to our attention for a solution. CG Products must be contacted and</t>
  </si>
  <si>
    <t>notified within 5 business days of receipt of the shipment in order for Return Authorization, shortages, or quality issues to be resolved.</t>
  </si>
  <si>
    <t>Products must be returned and received by CG Products in unused original condition postage paid by customer. Customer will be</t>
  </si>
  <si>
    <t>Returns must be authorized by CG Products.</t>
  </si>
  <si>
    <t>responsible for properly packaging the return shipment. Return shipment will be at customer's expense. Please insure return shipment; if</t>
  </si>
  <si>
    <t>product is damaged in return shipment no refund will be made, product will be returned to customer at customer's expense if requested in</t>
  </si>
  <si>
    <t>writing within 5 business days of notification of damage. There will be a 10% restocking charge for returned parts.</t>
  </si>
  <si>
    <t>CG-NG-6A</t>
  </si>
  <si>
    <t>Trunion Assembly, nose gear upper pivot</t>
  </si>
  <si>
    <t>Cozy IV Dynafocal mount, type 1 injected, H-brace</t>
  </si>
  <si>
    <t>Cozy IV Dynafocal mount, type 2 injected, H-brace</t>
  </si>
  <si>
    <t>Long-ez HD Conical mount</t>
  </si>
  <si>
    <t>spacer, elevator bellcrank</t>
  </si>
  <si>
    <t>pushrod threaded insert, aluminum</t>
  </si>
  <si>
    <t>CG-RP-CZ</t>
  </si>
  <si>
    <t xml:space="preserve">Rudder Pedals, Cozy </t>
  </si>
  <si>
    <t>CG-RP-LE</t>
  </si>
  <si>
    <t>Rudder Pedals, Long-ez adjustable</t>
  </si>
  <si>
    <t>CG-PM-LE</t>
  </si>
  <si>
    <t>Pedal &amp; Master Cylinder Mount</t>
  </si>
  <si>
    <t>CG-MCMT</t>
  </si>
  <si>
    <t xml:space="preserve">Master Cylinder Mount, Cozy </t>
  </si>
  <si>
    <t>Defiant Specific Parts</t>
  </si>
  <si>
    <t>EM-DE-FDF1</t>
  </si>
  <si>
    <t>EM-DE-RDF1</t>
  </si>
  <si>
    <t>Defiant front dynafocal type 1</t>
  </si>
  <si>
    <t>Defiant rear dynafocal type 1</t>
  </si>
  <si>
    <t>CG-ROS</t>
  </si>
  <si>
    <t>Rudder Pedal Over-travel Spring Assy</t>
  </si>
  <si>
    <t>Oil Miser, engine oil breather, air/oil separator</t>
  </si>
  <si>
    <t>C1-L</t>
  </si>
  <si>
    <t>C2-L</t>
  </si>
  <si>
    <t>Latch arm, long</t>
  </si>
  <si>
    <t>Latch arm, short</t>
  </si>
  <si>
    <t>EM-CIII-C</t>
  </si>
  <si>
    <t>Cozy III HD Conical mount</t>
  </si>
  <si>
    <t>Version 4.0  2021-10-19 Prices subject to change without notice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</si>
</sst>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\-yyyy"/>
    <numFmt numFmtId="170" formatCode="&quot;$&quot;#,##0.0000000000000"/>
    <numFmt numFmtId="171" formatCode="&quot;$&quot;#,##0.000000000000000"/>
    <numFmt numFmtId="172" formatCode="[$-409]dddd\,\ mmmm\ dd\,\ yyyy"/>
    <numFmt numFmtId="173" formatCode="m/d/yy;@"/>
    <numFmt numFmtId="174" formatCode="00000"/>
    <numFmt numFmtId="175" formatCode="000"/>
    <numFmt numFmtId="176" formatCode="0.00_);[Red]\(0.00\)"/>
    <numFmt numFmtId="177" formatCode="&quot;$&quot;#,##0.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8"/>
      <name val="Arial"/>
      <family val="0"/>
    </font>
    <font>
      <b/>
      <sz val="8"/>
      <color indexed="8"/>
      <name val="Arial"/>
      <family val="2"/>
    </font>
    <font>
      <b/>
      <sz val="6"/>
      <name val="Arial"/>
      <family val="2"/>
    </font>
    <font>
      <sz val="8"/>
      <color indexed="10"/>
      <name val="Arial"/>
      <family val="0"/>
    </font>
    <font>
      <u val="single"/>
      <sz val="10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0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2" fontId="3" fillId="0" borderId="2" xfId="0" applyNumberFormat="1" applyFont="1" applyBorder="1" applyAlignment="1">
      <alignment/>
    </xf>
    <xf numFmtId="164" fontId="6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6" xfId="0" applyFont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right"/>
    </xf>
    <xf numFmtId="2" fontId="5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/>
    </xf>
    <xf numFmtId="2" fontId="3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3" fillId="0" borderId="0" xfId="0" applyFont="1" applyBorder="1" applyAlignment="1" quotePrefix="1">
      <alignment/>
    </xf>
    <xf numFmtId="0" fontId="11" fillId="0" borderId="0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164" fontId="8" fillId="0" borderId="0" xfId="0" applyNumberFormat="1" applyFont="1" applyFill="1" applyBorder="1" applyAlignment="1">
      <alignment/>
    </xf>
    <xf numFmtId="164" fontId="4" fillId="2" borderId="2" xfId="0" applyNumberFormat="1" applyFont="1" applyFill="1" applyBorder="1" applyAlignment="1">
      <alignment/>
    </xf>
    <xf numFmtId="0" fontId="3" fillId="0" borderId="8" xfId="0" applyFont="1" applyBorder="1" applyAlignment="1">
      <alignment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5" fillId="0" borderId="0" xfId="0" applyFont="1" applyAlignment="1">
      <alignment horizontal="centerContinuous"/>
    </xf>
    <xf numFmtId="164" fontId="3" fillId="0" borderId="0" xfId="0" applyNumberFormat="1" applyFont="1" applyAlignment="1">
      <alignment/>
    </xf>
    <xf numFmtId="164" fontId="6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 quotePrefix="1">
      <alignment horizontal="right"/>
    </xf>
    <xf numFmtId="176" fontId="3" fillId="0" borderId="0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4" fontId="4" fillId="0" borderId="2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2" fontId="8" fillId="3" borderId="0" xfId="0" applyNumberFormat="1" applyFont="1" applyFill="1" applyBorder="1" applyAlignment="1" applyProtection="1">
      <alignment/>
      <protection locked="0"/>
    </xf>
    <xf numFmtId="2" fontId="8" fillId="2" borderId="0" xfId="0" applyNumberFormat="1" applyFont="1" applyFill="1" applyBorder="1" applyAlignment="1" applyProtection="1">
      <alignment/>
      <protection locked="0"/>
    </xf>
    <xf numFmtId="2" fontId="8" fillId="2" borderId="6" xfId="0" applyNumberFormat="1" applyFont="1" applyFill="1" applyBorder="1" applyAlignment="1" applyProtection="1">
      <alignment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164" fontId="5" fillId="0" borderId="0" xfId="0" applyNumberFormat="1" applyFont="1" applyAlignment="1">
      <alignment/>
    </xf>
    <xf numFmtId="164" fontId="6" fillId="4" borderId="9" xfId="0" applyNumberFormat="1" applyFont="1" applyFill="1" applyBorder="1" applyAlignment="1">
      <alignment/>
    </xf>
    <xf numFmtId="0" fontId="3" fillId="4" borderId="10" xfId="0" applyFont="1" applyFill="1" applyBorder="1" applyAlignment="1">
      <alignment/>
    </xf>
    <xf numFmtId="164" fontId="10" fillId="4" borderId="10" xfId="0" applyNumberFormat="1" applyFont="1" applyFill="1" applyBorder="1" applyAlignment="1">
      <alignment/>
    </xf>
    <xf numFmtId="164" fontId="6" fillId="4" borderId="10" xfId="0" applyNumberFormat="1" applyFont="1" applyFill="1" applyBorder="1" applyAlignment="1">
      <alignment/>
    </xf>
    <xf numFmtId="164" fontId="3" fillId="4" borderId="10" xfId="0" applyNumberFormat="1" applyFont="1" applyFill="1" applyBorder="1" applyAlignment="1">
      <alignment/>
    </xf>
    <xf numFmtId="0" fontId="3" fillId="4" borderId="11" xfId="0" applyFont="1" applyFill="1" applyBorder="1" applyAlignment="1">
      <alignment/>
    </xf>
    <xf numFmtId="164" fontId="8" fillId="4" borderId="12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164" fontId="8" fillId="4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/>
    </xf>
    <xf numFmtId="0" fontId="3" fillId="4" borderId="13" xfId="0" applyFont="1" applyFill="1" applyBorder="1" applyAlignment="1">
      <alignment/>
    </xf>
    <xf numFmtId="164" fontId="8" fillId="4" borderId="12" xfId="0" applyNumberFormat="1" applyFont="1" applyFill="1" applyBorder="1" applyAlignment="1">
      <alignment/>
    </xf>
    <xf numFmtId="0" fontId="13" fillId="4" borderId="0" xfId="0" applyFont="1" applyFill="1" applyBorder="1" applyAlignment="1">
      <alignment/>
    </xf>
    <xf numFmtId="164" fontId="13" fillId="4" borderId="0" xfId="0" applyNumberFormat="1" applyFont="1" applyFill="1" applyBorder="1" applyAlignment="1">
      <alignment/>
    </xf>
    <xf numFmtId="0" fontId="13" fillId="4" borderId="13" xfId="0" applyFont="1" applyFill="1" applyBorder="1" applyAlignment="1">
      <alignment/>
    </xf>
    <xf numFmtId="164" fontId="4" fillId="4" borderId="12" xfId="0" applyNumberFormat="1" applyFont="1" applyFill="1" applyBorder="1" applyAlignment="1">
      <alignment/>
    </xf>
    <xf numFmtId="164" fontId="6" fillId="4" borderId="0" xfId="0" applyNumberFormat="1" applyFont="1" applyFill="1" applyBorder="1" applyAlignment="1">
      <alignment/>
    </xf>
    <xf numFmtId="164" fontId="5" fillId="4" borderId="0" xfId="0" applyNumberFormat="1" applyFont="1" applyFill="1" applyBorder="1" applyAlignment="1">
      <alignment/>
    </xf>
    <xf numFmtId="0" fontId="5" fillId="4" borderId="13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/>
    </xf>
    <xf numFmtId="0" fontId="3" fillId="4" borderId="13" xfId="0" applyNumberFormat="1" applyFont="1" applyFill="1" applyBorder="1" applyAlignment="1">
      <alignment horizontal="center"/>
    </xf>
    <xf numFmtId="164" fontId="4" fillId="4" borderId="12" xfId="0" applyNumberFormat="1" applyFont="1" applyFill="1" applyBorder="1" applyAlignment="1">
      <alignment/>
    </xf>
    <xf numFmtId="0" fontId="3" fillId="4" borderId="13" xfId="0" applyNumberFormat="1" applyFont="1" applyFill="1" applyBorder="1" applyAlignment="1">
      <alignment/>
    </xf>
    <xf numFmtId="0" fontId="5" fillId="4" borderId="13" xfId="0" applyNumberFormat="1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3" fillId="4" borderId="15" xfId="0" applyFont="1" applyFill="1" applyBorder="1" applyAlignment="1">
      <alignment/>
    </xf>
    <xf numFmtId="0" fontId="3" fillId="4" borderId="15" xfId="0" applyFont="1" applyFill="1" applyBorder="1" applyAlignment="1">
      <alignment horizontal="center"/>
    </xf>
    <xf numFmtId="164" fontId="3" fillId="4" borderId="15" xfId="0" applyNumberFormat="1" applyFont="1" applyFill="1" applyBorder="1" applyAlignment="1">
      <alignment horizontal="center"/>
    </xf>
    <xf numFmtId="0" fontId="3" fillId="4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4" fillId="0" borderId="9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164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5" xfId="0" applyFont="1" applyBorder="1" applyAlignment="1">
      <alignment/>
    </xf>
    <xf numFmtId="2" fontId="3" fillId="0" borderId="15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164" fontId="7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3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3" borderId="0" xfId="20" applyFont="1" applyFill="1" applyBorder="1" applyAlignment="1" applyProtection="1">
      <alignment horizontal="left"/>
      <protection locked="0"/>
    </xf>
    <xf numFmtId="14" fontId="8" fillId="3" borderId="0" xfId="0" applyNumberFormat="1" applyFont="1" applyFill="1" applyBorder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2"/>
  <sheetViews>
    <sheetView showZeros="0" tabSelected="1" workbookViewId="0" topLeftCell="A1">
      <selection activeCell="K17" sqref="K17"/>
    </sheetView>
  </sheetViews>
  <sheetFormatPr defaultColWidth="9.140625" defaultRowHeight="12.75"/>
  <cols>
    <col min="1" max="1" width="4.28125" style="1" bestFit="1" customWidth="1"/>
    <col min="2" max="2" width="3.28125" style="2" bestFit="1" customWidth="1"/>
    <col min="3" max="3" width="3.28125" style="1" bestFit="1" customWidth="1"/>
    <col min="4" max="4" width="13.57421875" style="1" customWidth="1"/>
    <col min="5" max="5" width="5.140625" style="9" bestFit="1" customWidth="1"/>
    <col min="6" max="6" width="35.8515625" style="1" customWidth="1"/>
    <col min="7" max="7" width="5.8515625" style="7" bestFit="1" customWidth="1"/>
    <col min="8" max="8" width="8.00390625" style="3" bestFit="1" customWidth="1"/>
    <col min="9" max="9" width="5.57421875" style="1" bestFit="1" customWidth="1"/>
    <col min="10" max="10" width="9.57421875" style="3" bestFit="1" customWidth="1"/>
    <col min="11" max="11" width="7.57421875" style="4" bestFit="1" customWidth="1"/>
    <col min="12" max="12" width="8.28125" style="8" bestFit="1" customWidth="1"/>
    <col min="13" max="13" width="7.421875" style="1" bestFit="1" customWidth="1"/>
    <col min="14" max="14" width="9.140625" style="1" customWidth="1"/>
    <col min="15" max="15" width="10.7109375" style="1" customWidth="1"/>
    <col min="16" max="18" width="9.28125" style="1" bestFit="1" customWidth="1"/>
    <col min="19" max="16384" width="9.140625" style="1" customWidth="1"/>
  </cols>
  <sheetData>
    <row r="1" spans="1:16" ht="13.5" thickTop="1">
      <c r="A1" s="19"/>
      <c r="B1" s="21" t="s">
        <v>42</v>
      </c>
      <c r="C1" s="20"/>
      <c r="D1" s="20"/>
      <c r="E1" s="141"/>
      <c r="F1" s="139"/>
      <c r="G1" s="22"/>
      <c r="H1" s="23" t="s">
        <v>152</v>
      </c>
      <c r="I1" s="20"/>
      <c r="J1" s="56">
        <f>L172</f>
        <v>0</v>
      </c>
      <c r="K1" s="23"/>
      <c r="L1" s="68"/>
      <c r="M1" s="54"/>
      <c r="O1" s="10"/>
      <c r="P1" s="10"/>
    </row>
    <row r="2" spans="1:16" ht="13.5" thickBot="1">
      <c r="A2" s="24"/>
      <c r="B2" s="17" t="s">
        <v>119</v>
      </c>
      <c r="C2" s="10"/>
      <c r="D2" s="10"/>
      <c r="E2" s="142"/>
      <c r="F2" s="139"/>
      <c r="G2" s="12"/>
      <c r="H2" s="63"/>
      <c r="I2" s="64"/>
      <c r="J2" s="55"/>
      <c r="K2" s="65"/>
      <c r="L2" s="66"/>
      <c r="M2" s="67"/>
      <c r="O2" s="69"/>
      <c r="P2" s="61"/>
    </row>
    <row r="3" spans="1:17" ht="12.75">
      <c r="A3" s="24"/>
      <c r="B3" s="17" t="s">
        <v>147</v>
      </c>
      <c r="C3" s="10"/>
      <c r="D3" s="10"/>
      <c r="E3" s="138" t="s">
        <v>110</v>
      </c>
      <c r="F3" s="139"/>
      <c r="G3" s="12"/>
      <c r="H3" s="77" t="s">
        <v>231</v>
      </c>
      <c r="I3" s="78"/>
      <c r="J3" s="79"/>
      <c r="K3" s="80"/>
      <c r="L3" s="81"/>
      <c r="M3" s="82"/>
      <c r="Q3" s="8"/>
    </row>
    <row r="4" spans="1:17" ht="12.75">
      <c r="A4" s="24"/>
      <c r="B4" s="17"/>
      <c r="C4" s="10"/>
      <c r="D4" s="10"/>
      <c r="E4" s="138" t="s">
        <v>110</v>
      </c>
      <c r="F4" s="139"/>
      <c r="G4" s="12"/>
      <c r="H4" s="83" t="s">
        <v>248</v>
      </c>
      <c r="I4" s="84"/>
      <c r="J4" s="85"/>
      <c r="K4" s="86"/>
      <c r="L4" s="87"/>
      <c r="M4" s="88"/>
      <c r="P4" s="8"/>
      <c r="Q4" s="8"/>
    </row>
    <row r="5" spans="1:17" ht="12.75">
      <c r="A5" s="24"/>
      <c r="B5" s="17" t="s">
        <v>120</v>
      </c>
      <c r="C5" s="10"/>
      <c r="D5" s="10"/>
      <c r="E5" s="138" t="s">
        <v>110</v>
      </c>
      <c r="F5" s="139"/>
      <c r="G5" s="12"/>
      <c r="H5" s="89" t="s">
        <v>249</v>
      </c>
      <c r="I5" s="90"/>
      <c r="J5" s="91"/>
      <c r="K5" s="91"/>
      <c r="L5" s="91"/>
      <c r="M5" s="92"/>
      <c r="P5" s="8"/>
      <c r="Q5" s="8"/>
    </row>
    <row r="6" spans="1:17" ht="12.75">
      <c r="A6" s="24"/>
      <c r="B6" s="17" t="s">
        <v>121</v>
      </c>
      <c r="C6" s="10"/>
      <c r="D6" s="10"/>
      <c r="E6" s="138" t="s">
        <v>110</v>
      </c>
      <c r="F6" s="139"/>
      <c r="G6" s="12"/>
      <c r="H6" s="93" t="s">
        <v>232</v>
      </c>
      <c r="I6" s="84"/>
      <c r="J6" s="85"/>
      <c r="K6" s="94"/>
      <c r="L6" s="95"/>
      <c r="M6" s="96"/>
      <c r="P6" s="8"/>
      <c r="Q6" s="8"/>
    </row>
    <row r="7" spans="1:17" ht="12.75">
      <c r="A7" s="24"/>
      <c r="B7" s="17" t="s">
        <v>122</v>
      </c>
      <c r="C7" s="10"/>
      <c r="D7" s="10"/>
      <c r="E7" s="138" t="s">
        <v>110</v>
      </c>
      <c r="F7" s="139"/>
      <c r="G7" s="12"/>
      <c r="H7" s="97" t="s">
        <v>233</v>
      </c>
      <c r="I7" s="84"/>
      <c r="J7" s="85"/>
      <c r="K7" s="98"/>
      <c r="L7" s="99"/>
      <c r="M7" s="100"/>
      <c r="P7" s="8"/>
      <c r="Q7" s="8"/>
    </row>
    <row r="8" spans="1:16" s="10" customFormat="1" ht="12.75">
      <c r="A8" s="24"/>
      <c r="B8" s="17" t="s">
        <v>123</v>
      </c>
      <c r="E8" s="138" t="s">
        <v>110</v>
      </c>
      <c r="F8" s="139"/>
      <c r="G8" s="12"/>
      <c r="H8" s="101" t="s">
        <v>234</v>
      </c>
      <c r="I8" s="84"/>
      <c r="J8" s="84"/>
      <c r="K8" s="94"/>
      <c r="L8" s="87"/>
      <c r="M8" s="102"/>
      <c r="O8" s="1"/>
      <c r="P8" s="8"/>
    </row>
    <row r="9" spans="1:16" s="10" customFormat="1" ht="12.75">
      <c r="A9" s="24"/>
      <c r="B9" s="17" t="s">
        <v>148</v>
      </c>
      <c r="E9" s="138" t="s">
        <v>110</v>
      </c>
      <c r="F9" s="139"/>
      <c r="G9" s="12"/>
      <c r="H9" s="101" t="s">
        <v>235</v>
      </c>
      <c r="I9" s="84"/>
      <c r="J9" s="84"/>
      <c r="K9" s="94"/>
      <c r="L9" s="95"/>
      <c r="M9" s="103"/>
      <c r="O9" s="1"/>
      <c r="P9" s="8"/>
    </row>
    <row r="10" spans="1:16" s="10" customFormat="1" ht="13.5" thickBot="1">
      <c r="A10" s="24"/>
      <c r="B10" s="17" t="s">
        <v>151</v>
      </c>
      <c r="E10" s="140"/>
      <c r="F10" s="139"/>
      <c r="G10" s="12"/>
      <c r="H10" s="104" t="s">
        <v>236</v>
      </c>
      <c r="I10" s="105"/>
      <c r="J10" s="105"/>
      <c r="K10" s="106"/>
      <c r="L10" s="107"/>
      <c r="M10" s="108"/>
      <c r="O10" s="1"/>
      <c r="P10" s="8"/>
    </row>
    <row r="11" spans="1:16" s="10" customFormat="1" ht="11.25">
      <c r="A11" s="24"/>
      <c r="B11" s="11"/>
      <c r="E11" s="18"/>
      <c r="F11" s="16" t="s">
        <v>159</v>
      </c>
      <c r="G11" s="70" t="s">
        <v>180</v>
      </c>
      <c r="H11" s="10" t="s">
        <v>256</v>
      </c>
      <c r="M11" s="25"/>
      <c r="O11" s="1"/>
      <c r="P11" s="76"/>
    </row>
    <row r="12" spans="1:16" s="10" customFormat="1" ht="11.25">
      <c r="A12" s="24"/>
      <c r="B12" s="11"/>
      <c r="E12" s="18"/>
      <c r="F12" s="16" t="s">
        <v>149</v>
      </c>
      <c r="G12" s="71" t="s">
        <v>158</v>
      </c>
      <c r="H12" s="10" t="s">
        <v>255</v>
      </c>
      <c r="I12" s="17"/>
      <c r="M12" s="25"/>
      <c r="O12" s="1"/>
      <c r="P12" s="8"/>
    </row>
    <row r="13" spans="1:16" s="10" customFormat="1" ht="12" thickBot="1">
      <c r="A13" s="26"/>
      <c r="B13" s="27"/>
      <c r="C13" s="28"/>
      <c r="D13" s="28"/>
      <c r="E13" s="29"/>
      <c r="F13" s="30" t="s">
        <v>150</v>
      </c>
      <c r="G13" s="72"/>
      <c r="H13" s="28" t="s">
        <v>254</v>
      </c>
      <c r="I13" s="31"/>
      <c r="J13" s="28"/>
      <c r="K13" s="28"/>
      <c r="L13" s="28"/>
      <c r="M13" s="57"/>
      <c r="O13" s="1"/>
      <c r="P13" s="8"/>
    </row>
    <row r="14" spans="1:16" s="10" customFormat="1" ht="12.75" thickBot="1" thickTop="1">
      <c r="A14" s="10" t="s">
        <v>312</v>
      </c>
      <c r="B14" s="11"/>
      <c r="D14" s="1"/>
      <c r="E14" s="18"/>
      <c r="G14" s="12"/>
      <c r="H14" s="13"/>
      <c r="J14" s="13"/>
      <c r="K14" s="14"/>
      <c r="L14" s="15"/>
      <c r="O14" s="1"/>
      <c r="P14" s="8"/>
    </row>
    <row r="15" spans="1:18" s="6" customFormat="1" ht="12" thickTop="1">
      <c r="A15" s="32" t="s">
        <v>115</v>
      </c>
      <c r="B15" s="33" t="s">
        <v>29</v>
      </c>
      <c r="C15" s="21" t="s">
        <v>30</v>
      </c>
      <c r="D15" s="21" t="s">
        <v>116</v>
      </c>
      <c r="E15" s="21"/>
      <c r="F15" s="21" t="s">
        <v>92</v>
      </c>
      <c r="G15" s="34" t="s">
        <v>136</v>
      </c>
      <c r="H15" s="23" t="s">
        <v>117</v>
      </c>
      <c r="I15" s="21" t="s">
        <v>137</v>
      </c>
      <c r="J15" s="23" t="s">
        <v>118</v>
      </c>
      <c r="K15" s="35" t="s">
        <v>138</v>
      </c>
      <c r="L15" s="36" t="s">
        <v>139</v>
      </c>
      <c r="M15" s="37" t="s">
        <v>140</v>
      </c>
      <c r="O15" s="1"/>
      <c r="P15" s="8"/>
      <c r="Q15" s="61"/>
      <c r="R15" s="61"/>
    </row>
    <row r="16" spans="1:18" s="5" customFormat="1" ht="12.75">
      <c r="A16" s="38"/>
      <c r="B16" s="39"/>
      <c r="C16" s="40" t="s">
        <v>104</v>
      </c>
      <c r="D16" s="40" t="s">
        <v>105</v>
      </c>
      <c r="E16" s="41" t="s">
        <v>106</v>
      </c>
      <c r="F16" s="42" t="s">
        <v>246</v>
      </c>
      <c r="G16" s="43"/>
      <c r="H16" s="13"/>
      <c r="I16" s="42"/>
      <c r="J16" s="13"/>
      <c r="K16" s="53"/>
      <c r="L16" s="15"/>
      <c r="M16" s="25">
        <f>K16*G16</f>
        <v>0</v>
      </c>
      <c r="O16" s="1"/>
      <c r="P16" s="8"/>
      <c r="Q16" s="1"/>
      <c r="R16" s="8"/>
    </row>
    <row r="17" spans="1:13" ht="11.25">
      <c r="A17" s="24"/>
      <c r="B17" s="11"/>
      <c r="C17" s="10"/>
      <c r="D17" s="10"/>
      <c r="E17" s="18">
        <v>1287</v>
      </c>
      <c r="F17" s="9" t="s">
        <v>247</v>
      </c>
      <c r="G17" s="50">
        <v>1</v>
      </c>
      <c r="H17" s="51">
        <v>25</v>
      </c>
      <c r="I17" s="18">
        <v>1</v>
      </c>
      <c r="J17" s="51">
        <v>25</v>
      </c>
      <c r="K17" s="75"/>
      <c r="L17" s="15">
        <f>K17*H17</f>
        <v>0</v>
      </c>
      <c r="M17" s="25">
        <f>K17*G17</f>
        <v>0</v>
      </c>
    </row>
    <row r="18" spans="1:13" ht="11.25">
      <c r="A18" s="24"/>
      <c r="B18" s="11"/>
      <c r="C18" s="10"/>
      <c r="D18" s="10" t="s">
        <v>270</v>
      </c>
      <c r="E18" s="18">
        <v>1306</v>
      </c>
      <c r="F18" s="9" t="s">
        <v>271</v>
      </c>
      <c r="G18" s="50"/>
      <c r="H18" s="51">
        <v>12.5</v>
      </c>
      <c r="I18" s="18">
        <v>1</v>
      </c>
      <c r="J18" s="51">
        <f>H18</f>
        <v>12.5</v>
      </c>
      <c r="K18" s="75">
        <v>0</v>
      </c>
      <c r="L18" s="15">
        <f>K18*H18</f>
        <v>0</v>
      </c>
      <c r="M18" s="25"/>
    </row>
    <row r="19" spans="1:13" ht="11.25">
      <c r="A19" s="24"/>
      <c r="B19" s="11"/>
      <c r="C19" s="10"/>
      <c r="D19" s="10"/>
      <c r="E19" s="18"/>
      <c r="F19" s="9"/>
      <c r="G19" s="50"/>
      <c r="H19" s="51"/>
      <c r="I19" s="18"/>
      <c r="J19" s="51"/>
      <c r="K19" s="75"/>
      <c r="L19" s="15"/>
      <c r="M19" s="25"/>
    </row>
    <row r="20" spans="1:18" s="5" customFormat="1" ht="11.25">
      <c r="A20" s="38">
        <v>8</v>
      </c>
      <c r="B20" s="39">
        <v>0</v>
      </c>
      <c r="C20" s="40" t="s">
        <v>104</v>
      </c>
      <c r="D20" s="40" t="s">
        <v>105</v>
      </c>
      <c r="E20" s="41" t="s">
        <v>106</v>
      </c>
      <c r="F20" s="42" t="s">
        <v>33</v>
      </c>
      <c r="G20" s="43"/>
      <c r="H20" s="13"/>
      <c r="I20" s="42"/>
      <c r="J20" s="13"/>
      <c r="K20" s="44"/>
      <c r="L20" s="45"/>
      <c r="M20" s="46"/>
      <c r="O20" s="1"/>
      <c r="P20" s="8"/>
      <c r="Q20" s="1"/>
      <c r="R20" s="1"/>
    </row>
    <row r="21" spans="1:18" ht="12.75">
      <c r="A21" s="24">
        <v>8</v>
      </c>
      <c r="B21" s="11">
        <v>3</v>
      </c>
      <c r="C21" s="10">
        <v>12</v>
      </c>
      <c r="D21" s="10" t="s">
        <v>91</v>
      </c>
      <c r="E21" s="18">
        <v>1045</v>
      </c>
      <c r="F21" s="10" t="s">
        <v>34</v>
      </c>
      <c r="G21" s="12">
        <v>4.1</v>
      </c>
      <c r="H21" s="13">
        <v>36.67</v>
      </c>
      <c r="I21" s="10">
        <v>1</v>
      </c>
      <c r="J21" s="13">
        <f aca="true" t="shared" si="0" ref="J21:J61">H21*I21</f>
        <v>36.67</v>
      </c>
      <c r="K21" s="73">
        <v>0</v>
      </c>
      <c r="L21" s="15">
        <f>K21*H21</f>
        <v>0</v>
      </c>
      <c r="M21" s="25">
        <f>K21*G21</f>
        <v>0</v>
      </c>
      <c r="P21" s="8"/>
      <c r="R21" s="8"/>
    </row>
    <row r="22" spans="1:18" ht="12.75">
      <c r="A22" s="24"/>
      <c r="B22" s="11"/>
      <c r="C22" s="10"/>
      <c r="D22" s="10"/>
      <c r="E22" s="18"/>
      <c r="F22" s="10"/>
      <c r="G22" s="12"/>
      <c r="H22" s="13"/>
      <c r="I22" s="10"/>
      <c r="J22" s="13"/>
      <c r="K22" s="53"/>
      <c r="L22" s="15"/>
      <c r="M22" s="25">
        <f aca="true" t="shared" si="1" ref="M22:M89">K22*G22</f>
        <v>0</v>
      </c>
      <c r="P22" s="8"/>
      <c r="R22" s="8"/>
    </row>
    <row r="23" spans="1:18" s="5" customFormat="1" ht="12.75">
      <c r="A23" s="38">
        <v>9</v>
      </c>
      <c r="B23" s="39">
        <v>0</v>
      </c>
      <c r="C23" s="40" t="s">
        <v>104</v>
      </c>
      <c r="D23" s="40" t="s">
        <v>105</v>
      </c>
      <c r="E23" s="41" t="s">
        <v>106</v>
      </c>
      <c r="F23" s="42" t="s">
        <v>35</v>
      </c>
      <c r="G23" s="43"/>
      <c r="H23" s="13"/>
      <c r="I23" s="42"/>
      <c r="J23" s="13"/>
      <c r="K23" s="53"/>
      <c r="L23" s="15"/>
      <c r="M23" s="25">
        <f t="shared" si="1"/>
        <v>0</v>
      </c>
      <c r="O23" s="1"/>
      <c r="P23" s="8"/>
      <c r="Q23" s="1"/>
      <c r="R23" s="8"/>
    </row>
    <row r="24" spans="1:18" ht="12.75">
      <c r="A24" s="24">
        <v>9</v>
      </c>
      <c r="B24" s="11">
        <v>5</v>
      </c>
      <c r="C24" s="10">
        <v>25</v>
      </c>
      <c r="D24" s="10" t="s">
        <v>36</v>
      </c>
      <c r="E24" s="18">
        <v>1041</v>
      </c>
      <c r="F24" s="10" t="s">
        <v>82</v>
      </c>
      <c r="G24" s="12">
        <v>1</v>
      </c>
      <c r="H24" s="13">
        <v>6.97</v>
      </c>
      <c r="I24" s="10">
        <v>4</v>
      </c>
      <c r="J24" s="13">
        <f t="shared" si="0"/>
        <v>27.88</v>
      </c>
      <c r="K24" s="73">
        <v>0</v>
      </c>
      <c r="L24" s="15">
        <f aca="true" t="shared" si="2" ref="L24:L104">K24*H24</f>
        <v>0</v>
      </c>
      <c r="M24" s="25">
        <f t="shared" si="1"/>
        <v>0</v>
      </c>
      <c r="P24" s="8"/>
      <c r="R24" s="8"/>
    </row>
    <row r="25" spans="1:18" ht="12.75">
      <c r="A25" s="24">
        <v>9</v>
      </c>
      <c r="B25" s="11">
        <v>5</v>
      </c>
      <c r="C25" s="10">
        <v>26</v>
      </c>
      <c r="D25" s="10" t="s">
        <v>37</v>
      </c>
      <c r="E25" s="18">
        <v>1042</v>
      </c>
      <c r="F25" s="10" t="s">
        <v>82</v>
      </c>
      <c r="G25" s="12">
        <v>2</v>
      </c>
      <c r="H25" s="13">
        <v>8.74</v>
      </c>
      <c r="I25" s="10">
        <v>4</v>
      </c>
      <c r="J25" s="13">
        <f t="shared" si="0"/>
        <v>34.96</v>
      </c>
      <c r="K25" s="73">
        <v>0</v>
      </c>
      <c r="L25" s="15">
        <f t="shared" si="2"/>
        <v>0</v>
      </c>
      <c r="M25" s="25">
        <f t="shared" si="1"/>
        <v>0</v>
      </c>
      <c r="P25" s="8"/>
      <c r="R25" s="8"/>
    </row>
    <row r="26" spans="1:18" ht="12.75">
      <c r="A26" s="24">
        <v>9</v>
      </c>
      <c r="B26" s="11">
        <v>5</v>
      </c>
      <c r="C26" s="10">
        <v>28</v>
      </c>
      <c r="D26" s="10" t="s">
        <v>0</v>
      </c>
      <c r="E26" s="18">
        <v>1021</v>
      </c>
      <c r="F26" s="10" t="s">
        <v>83</v>
      </c>
      <c r="G26" s="12">
        <v>0.35</v>
      </c>
      <c r="H26" s="13">
        <v>17.75</v>
      </c>
      <c r="I26" s="10">
        <v>4</v>
      </c>
      <c r="J26" s="13">
        <f t="shared" si="0"/>
        <v>71</v>
      </c>
      <c r="K26" s="73">
        <v>0</v>
      </c>
      <c r="L26" s="15">
        <f t="shared" si="2"/>
        <v>0</v>
      </c>
      <c r="M26" s="25">
        <f t="shared" si="1"/>
        <v>0</v>
      </c>
      <c r="P26" s="8"/>
      <c r="R26" s="8"/>
    </row>
    <row r="27" spans="1:18" ht="12.75">
      <c r="A27" s="24">
        <v>9</v>
      </c>
      <c r="B27" s="11">
        <v>6</v>
      </c>
      <c r="C27" s="10">
        <v>30</v>
      </c>
      <c r="D27" s="10" t="s">
        <v>1</v>
      </c>
      <c r="E27" s="18">
        <v>1137</v>
      </c>
      <c r="F27" s="10" t="s">
        <v>84</v>
      </c>
      <c r="G27" s="12">
        <v>5.5</v>
      </c>
      <c r="H27" s="13">
        <v>70</v>
      </c>
      <c r="I27" s="10">
        <v>2</v>
      </c>
      <c r="J27" s="13">
        <f t="shared" si="0"/>
        <v>140</v>
      </c>
      <c r="K27" s="73">
        <v>0</v>
      </c>
      <c r="L27" s="15">
        <f t="shared" si="2"/>
        <v>0</v>
      </c>
      <c r="M27" s="25">
        <f t="shared" si="1"/>
        <v>0</v>
      </c>
      <c r="P27" s="8"/>
      <c r="R27" s="8"/>
    </row>
    <row r="28" spans="1:18" ht="12.75">
      <c r="A28" s="24">
        <v>9</v>
      </c>
      <c r="B28" s="11">
        <v>10</v>
      </c>
      <c r="C28" s="10">
        <v>62</v>
      </c>
      <c r="D28" s="10" t="s">
        <v>98</v>
      </c>
      <c r="E28" s="18">
        <v>1043</v>
      </c>
      <c r="F28" s="10" t="s">
        <v>38</v>
      </c>
      <c r="G28" s="12">
        <v>0.3</v>
      </c>
      <c r="H28" s="13">
        <v>8.14</v>
      </c>
      <c r="I28" s="10">
        <v>2</v>
      </c>
      <c r="J28" s="13">
        <f t="shared" si="0"/>
        <v>16.28</v>
      </c>
      <c r="K28" s="73">
        <v>0</v>
      </c>
      <c r="L28" s="15">
        <f t="shared" si="2"/>
        <v>0</v>
      </c>
      <c r="M28" s="25">
        <f t="shared" si="1"/>
        <v>0</v>
      </c>
      <c r="P28" s="8"/>
      <c r="R28" s="8"/>
    </row>
    <row r="29" spans="1:18" ht="12.75">
      <c r="A29" s="24"/>
      <c r="B29" s="11"/>
      <c r="C29" s="10"/>
      <c r="D29" s="10"/>
      <c r="E29" s="18"/>
      <c r="F29" s="10"/>
      <c r="G29" s="12"/>
      <c r="H29" s="13"/>
      <c r="I29" s="10"/>
      <c r="J29" s="13"/>
      <c r="K29" s="53"/>
      <c r="L29" s="15"/>
      <c r="M29" s="25">
        <f t="shared" si="1"/>
        <v>0</v>
      </c>
      <c r="P29" s="8"/>
      <c r="R29" s="8"/>
    </row>
    <row r="30" spans="1:18" s="5" customFormat="1" ht="12.75">
      <c r="A30" s="38">
        <v>10</v>
      </c>
      <c r="B30" s="39">
        <v>0</v>
      </c>
      <c r="C30" s="40" t="s">
        <v>104</v>
      </c>
      <c r="D30" s="40" t="s">
        <v>105</v>
      </c>
      <c r="E30" s="41" t="s">
        <v>106</v>
      </c>
      <c r="F30" s="42" t="s">
        <v>26</v>
      </c>
      <c r="G30" s="43"/>
      <c r="H30" s="13"/>
      <c r="I30" s="42"/>
      <c r="J30" s="13"/>
      <c r="K30" s="53"/>
      <c r="L30" s="15"/>
      <c r="M30" s="25">
        <f t="shared" si="1"/>
        <v>0</v>
      </c>
      <c r="O30" s="1"/>
      <c r="P30" s="8"/>
      <c r="Q30" s="1"/>
      <c r="R30" s="8"/>
    </row>
    <row r="31" spans="1:18" ht="12.75">
      <c r="A31" s="24">
        <v>10</v>
      </c>
      <c r="B31" s="11">
        <v>2</v>
      </c>
      <c r="C31" s="10">
        <v>14</v>
      </c>
      <c r="D31" s="10" t="s">
        <v>2</v>
      </c>
      <c r="E31" s="18">
        <v>1003</v>
      </c>
      <c r="F31" s="10" t="s">
        <v>85</v>
      </c>
      <c r="G31" s="12">
        <v>1.2</v>
      </c>
      <c r="H31" s="13">
        <v>8.25</v>
      </c>
      <c r="I31" s="10">
        <v>2</v>
      </c>
      <c r="J31" s="13">
        <f t="shared" si="0"/>
        <v>16.5</v>
      </c>
      <c r="K31" s="73">
        <v>0</v>
      </c>
      <c r="L31" s="15">
        <f t="shared" si="2"/>
        <v>0</v>
      </c>
      <c r="M31" s="25">
        <f t="shared" si="1"/>
        <v>0</v>
      </c>
      <c r="P31" s="8"/>
      <c r="R31" s="8"/>
    </row>
    <row r="32" spans="1:18" ht="12.75">
      <c r="A32" s="24">
        <v>10</v>
      </c>
      <c r="B32" s="11">
        <v>2</v>
      </c>
      <c r="C32" s="10">
        <v>15</v>
      </c>
      <c r="D32" s="10" t="s">
        <v>89</v>
      </c>
      <c r="E32" s="18">
        <v>1092</v>
      </c>
      <c r="F32" s="10" t="s">
        <v>132</v>
      </c>
      <c r="G32" s="12">
        <v>0.9</v>
      </c>
      <c r="H32" s="13">
        <v>15</v>
      </c>
      <c r="I32" s="10">
        <v>2</v>
      </c>
      <c r="J32" s="13">
        <f t="shared" si="0"/>
        <v>30</v>
      </c>
      <c r="K32" s="73">
        <v>0</v>
      </c>
      <c r="L32" s="15">
        <f t="shared" si="2"/>
        <v>0</v>
      </c>
      <c r="M32" s="25">
        <f t="shared" si="1"/>
        <v>0</v>
      </c>
      <c r="P32" s="8"/>
      <c r="R32" s="8"/>
    </row>
    <row r="33" spans="1:18" ht="12.75">
      <c r="A33" s="24"/>
      <c r="B33" s="11"/>
      <c r="C33" s="10"/>
      <c r="D33" s="10"/>
      <c r="E33" s="18"/>
      <c r="F33" s="10"/>
      <c r="G33" s="12"/>
      <c r="H33" s="13"/>
      <c r="I33" s="10"/>
      <c r="J33" s="13"/>
      <c r="K33" s="53"/>
      <c r="L33" s="15"/>
      <c r="M33" s="25">
        <f t="shared" si="1"/>
        <v>0</v>
      </c>
      <c r="P33" s="8"/>
      <c r="R33" s="8"/>
    </row>
    <row r="34" spans="1:18" s="5" customFormat="1" ht="12.75">
      <c r="A34" s="38">
        <v>11</v>
      </c>
      <c r="B34" s="39">
        <v>0</v>
      </c>
      <c r="C34" s="40" t="s">
        <v>104</v>
      </c>
      <c r="D34" s="40" t="s">
        <v>105</v>
      </c>
      <c r="E34" s="41" t="s">
        <v>106</v>
      </c>
      <c r="F34" s="42" t="s">
        <v>27</v>
      </c>
      <c r="G34" s="43"/>
      <c r="H34" s="13"/>
      <c r="I34" s="42"/>
      <c r="J34" s="13"/>
      <c r="K34" s="53"/>
      <c r="L34" s="15"/>
      <c r="M34" s="25">
        <f t="shared" si="1"/>
        <v>0</v>
      </c>
      <c r="O34" s="1"/>
      <c r="P34" s="8"/>
      <c r="Q34" s="1"/>
      <c r="R34" s="8"/>
    </row>
    <row r="35" spans="1:18" ht="12.75">
      <c r="A35" s="24">
        <v>11</v>
      </c>
      <c r="B35" s="11" t="s">
        <v>23</v>
      </c>
      <c r="C35" s="10"/>
      <c r="D35" s="10" t="s">
        <v>3</v>
      </c>
      <c r="E35" s="18">
        <v>1001</v>
      </c>
      <c r="F35" s="10" t="s">
        <v>28</v>
      </c>
      <c r="G35" s="12">
        <v>0.6</v>
      </c>
      <c r="H35" s="13">
        <v>20.6</v>
      </c>
      <c r="I35" s="10">
        <v>4</v>
      </c>
      <c r="J35" s="13">
        <f t="shared" si="0"/>
        <v>82.4</v>
      </c>
      <c r="K35" s="73"/>
      <c r="L35" s="15">
        <f t="shared" si="2"/>
        <v>0</v>
      </c>
      <c r="M35" s="25">
        <f t="shared" si="1"/>
        <v>0</v>
      </c>
      <c r="P35" s="8"/>
      <c r="R35" s="8"/>
    </row>
    <row r="36" spans="1:18" ht="12.75">
      <c r="A36" s="24">
        <v>11</v>
      </c>
      <c r="B36" s="11" t="s">
        <v>23</v>
      </c>
      <c r="C36" s="10"/>
      <c r="D36" s="10" t="s">
        <v>4</v>
      </c>
      <c r="E36" s="18">
        <v>1002</v>
      </c>
      <c r="F36" s="10" t="s">
        <v>107</v>
      </c>
      <c r="G36" s="12">
        <v>0.5</v>
      </c>
      <c r="H36" s="13">
        <v>10.25</v>
      </c>
      <c r="I36" s="10">
        <v>6</v>
      </c>
      <c r="J36" s="13">
        <f t="shared" si="0"/>
        <v>61.5</v>
      </c>
      <c r="K36" s="73">
        <v>0</v>
      </c>
      <c r="L36" s="15">
        <f t="shared" si="2"/>
        <v>0</v>
      </c>
      <c r="M36" s="25">
        <f t="shared" si="1"/>
        <v>0</v>
      </c>
      <c r="P36" s="8"/>
      <c r="R36" s="8"/>
    </row>
    <row r="37" spans="1:18" ht="12.75">
      <c r="A37" s="24">
        <v>11</v>
      </c>
      <c r="B37" s="11" t="s">
        <v>23</v>
      </c>
      <c r="C37" s="10"/>
      <c r="D37" s="10" t="s">
        <v>5</v>
      </c>
      <c r="E37" s="18">
        <v>1100</v>
      </c>
      <c r="F37" s="10" t="s">
        <v>86</v>
      </c>
      <c r="G37" s="12">
        <v>3.3</v>
      </c>
      <c r="H37" s="13">
        <v>60</v>
      </c>
      <c r="I37" s="10">
        <v>1</v>
      </c>
      <c r="J37" s="13">
        <f t="shared" si="0"/>
        <v>60</v>
      </c>
      <c r="K37" s="73">
        <v>0</v>
      </c>
      <c r="L37" s="15">
        <f t="shared" si="2"/>
        <v>0</v>
      </c>
      <c r="M37" s="25">
        <f t="shared" si="1"/>
        <v>0</v>
      </c>
      <c r="P37" s="8"/>
      <c r="R37" s="8"/>
    </row>
    <row r="38" spans="1:18" ht="12.75">
      <c r="A38" s="24">
        <v>11</v>
      </c>
      <c r="B38" s="11" t="s">
        <v>23</v>
      </c>
      <c r="C38" s="10"/>
      <c r="D38" s="10" t="s">
        <v>6</v>
      </c>
      <c r="E38" s="18">
        <v>1012</v>
      </c>
      <c r="F38" s="10" t="s">
        <v>95</v>
      </c>
      <c r="G38" s="12">
        <v>0.4</v>
      </c>
      <c r="H38" s="13">
        <v>15.95</v>
      </c>
      <c r="I38" s="10">
        <v>2</v>
      </c>
      <c r="J38" s="13">
        <f t="shared" si="0"/>
        <v>31.9</v>
      </c>
      <c r="K38" s="73">
        <v>0</v>
      </c>
      <c r="L38" s="15">
        <f t="shared" si="2"/>
        <v>0</v>
      </c>
      <c r="M38" s="25">
        <f t="shared" si="1"/>
        <v>0</v>
      </c>
      <c r="P38" s="8"/>
      <c r="R38" s="8"/>
    </row>
    <row r="39" spans="1:18" ht="12.75">
      <c r="A39" s="24">
        <v>11</v>
      </c>
      <c r="B39" s="11" t="s">
        <v>23</v>
      </c>
      <c r="C39" s="10"/>
      <c r="D39" s="10" t="s">
        <v>7</v>
      </c>
      <c r="E39" s="18">
        <v>1013</v>
      </c>
      <c r="F39" s="10" t="s">
        <v>87</v>
      </c>
      <c r="G39" s="12">
        <v>0.4</v>
      </c>
      <c r="H39" s="13">
        <v>4.18</v>
      </c>
      <c r="I39" s="10">
        <v>2</v>
      </c>
      <c r="J39" s="13">
        <f t="shared" si="0"/>
        <v>8.36</v>
      </c>
      <c r="K39" s="73">
        <v>0</v>
      </c>
      <c r="L39" s="15">
        <f t="shared" si="2"/>
        <v>0</v>
      </c>
      <c r="M39" s="25">
        <f t="shared" si="1"/>
        <v>0</v>
      </c>
      <c r="P39" s="8"/>
      <c r="R39" s="8"/>
    </row>
    <row r="40" spans="1:18" ht="12.75">
      <c r="A40" s="24">
        <v>11</v>
      </c>
      <c r="B40" s="11" t="s">
        <v>24</v>
      </c>
      <c r="C40" s="10"/>
      <c r="D40" s="10" t="s">
        <v>8</v>
      </c>
      <c r="E40" s="18">
        <v>1016</v>
      </c>
      <c r="F40" s="10" t="s">
        <v>31</v>
      </c>
      <c r="G40" s="12">
        <v>7.7</v>
      </c>
      <c r="H40" s="13">
        <v>17.3</v>
      </c>
      <c r="I40" s="10">
        <v>2</v>
      </c>
      <c r="J40" s="13">
        <f t="shared" si="0"/>
        <v>34.6</v>
      </c>
      <c r="K40" s="73">
        <v>0</v>
      </c>
      <c r="L40" s="15">
        <f t="shared" si="2"/>
        <v>0</v>
      </c>
      <c r="M40" s="25">
        <f t="shared" si="1"/>
        <v>0</v>
      </c>
      <c r="P40" s="8"/>
      <c r="R40" s="8"/>
    </row>
    <row r="41" spans="1:18" ht="12.75">
      <c r="A41" s="24">
        <v>11</v>
      </c>
      <c r="B41" s="11" t="s">
        <v>25</v>
      </c>
      <c r="C41" s="10"/>
      <c r="D41" s="10" t="s">
        <v>9</v>
      </c>
      <c r="E41" s="18">
        <v>1018</v>
      </c>
      <c r="F41" s="10" t="s">
        <v>133</v>
      </c>
      <c r="G41" s="12">
        <v>10.05</v>
      </c>
      <c r="H41" s="13">
        <v>12.25</v>
      </c>
      <c r="I41" s="10">
        <v>2</v>
      </c>
      <c r="J41" s="13">
        <f t="shared" si="0"/>
        <v>24.5</v>
      </c>
      <c r="K41" s="73">
        <v>0</v>
      </c>
      <c r="L41" s="15">
        <f t="shared" si="2"/>
        <v>0</v>
      </c>
      <c r="M41" s="25">
        <f t="shared" si="1"/>
        <v>0</v>
      </c>
      <c r="P41" s="8"/>
      <c r="R41" s="8"/>
    </row>
    <row r="42" spans="1:18" ht="12.75">
      <c r="A42" s="24">
        <v>11</v>
      </c>
      <c r="B42" s="11" t="s">
        <v>25</v>
      </c>
      <c r="C42" s="10"/>
      <c r="D42" s="10" t="s">
        <v>10</v>
      </c>
      <c r="E42" s="18">
        <v>1017</v>
      </c>
      <c r="F42" s="10" t="s">
        <v>134</v>
      </c>
      <c r="G42" s="12">
        <v>6.2</v>
      </c>
      <c r="H42" s="13">
        <v>9.75</v>
      </c>
      <c r="I42" s="10">
        <v>2</v>
      </c>
      <c r="J42" s="13">
        <f t="shared" si="0"/>
        <v>19.5</v>
      </c>
      <c r="K42" s="73">
        <v>0</v>
      </c>
      <c r="L42" s="15">
        <f t="shared" si="2"/>
        <v>0</v>
      </c>
      <c r="M42" s="25">
        <f t="shared" si="1"/>
        <v>0</v>
      </c>
      <c r="P42" s="8"/>
      <c r="R42" s="8"/>
    </row>
    <row r="43" spans="1:18" ht="12.75">
      <c r="A43" s="24">
        <v>11</v>
      </c>
      <c r="B43" s="11" t="s">
        <v>23</v>
      </c>
      <c r="C43" s="10"/>
      <c r="D43" s="10" t="s">
        <v>11</v>
      </c>
      <c r="E43" s="18">
        <v>1010</v>
      </c>
      <c r="F43" s="10" t="s">
        <v>108</v>
      </c>
      <c r="G43" s="12">
        <v>8.6</v>
      </c>
      <c r="H43" s="13">
        <v>160</v>
      </c>
      <c r="I43" s="10">
        <v>1</v>
      </c>
      <c r="J43" s="13">
        <f t="shared" si="0"/>
        <v>160</v>
      </c>
      <c r="K43" s="73">
        <v>0</v>
      </c>
      <c r="L43" s="15">
        <f t="shared" si="2"/>
        <v>0</v>
      </c>
      <c r="M43" s="25">
        <f t="shared" si="1"/>
        <v>0</v>
      </c>
      <c r="P43" s="8"/>
      <c r="R43" s="8"/>
    </row>
    <row r="44" spans="1:18" ht="12.75">
      <c r="A44" s="24">
        <v>11</v>
      </c>
      <c r="B44" s="11" t="s">
        <v>23</v>
      </c>
      <c r="C44" s="10"/>
      <c r="D44" s="10" t="s">
        <v>11</v>
      </c>
      <c r="E44" s="18">
        <v>1011</v>
      </c>
      <c r="F44" s="10" t="s">
        <v>109</v>
      </c>
      <c r="G44" s="12">
        <v>8.6</v>
      </c>
      <c r="H44" s="13">
        <v>160</v>
      </c>
      <c r="I44" s="10">
        <v>1</v>
      </c>
      <c r="J44" s="13">
        <f t="shared" si="0"/>
        <v>160</v>
      </c>
      <c r="K44" s="73">
        <v>0</v>
      </c>
      <c r="L44" s="15">
        <f t="shared" si="2"/>
        <v>0</v>
      </c>
      <c r="M44" s="25">
        <f t="shared" si="1"/>
        <v>0</v>
      </c>
      <c r="P44" s="8"/>
      <c r="R44" s="8"/>
    </row>
    <row r="45" spans="1:18" ht="12.75">
      <c r="A45" s="24">
        <v>11</v>
      </c>
      <c r="B45" s="11" t="s">
        <v>23</v>
      </c>
      <c r="C45" s="10"/>
      <c r="D45" s="10" t="s">
        <v>153</v>
      </c>
      <c r="E45" s="18">
        <v>1014</v>
      </c>
      <c r="F45" s="10" t="s">
        <v>135</v>
      </c>
      <c r="G45" s="12">
        <v>9.6</v>
      </c>
      <c r="H45" s="13">
        <v>179</v>
      </c>
      <c r="I45" s="10">
        <v>2</v>
      </c>
      <c r="J45" s="13">
        <f t="shared" si="0"/>
        <v>358</v>
      </c>
      <c r="K45" s="73">
        <v>0</v>
      </c>
      <c r="L45" s="15">
        <f t="shared" si="2"/>
        <v>0</v>
      </c>
      <c r="M45" s="25">
        <f t="shared" si="1"/>
        <v>0</v>
      </c>
      <c r="P45" s="8"/>
      <c r="R45" s="8"/>
    </row>
    <row r="46" spans="1:18" ht="12.75">
      <c r="A46" s="24">
        <v>11</v>
      </c>
      <c r="B46" s="11">
        <v>2</v>
      </c>
      <c r="C46" s="10"/>
      <c r="D46" s="10" t="s">
        <v>80</v>
      </c>
      <c r="E46" s="18">
        <v>1117</v>
      </c>
      <c r="F46" s="10" t="s">
        <v>90</v>
      </c>
      <c r="G46" s="12">
        <v>5.5</v>
      </c>
      <c r="H46" s="13">
        <v>45</v>
      </c>
      <c r="I46" s="10">
        <v>1</v>
      </c>
      <c r="J46" s="13">
        <f t="shared" si="0"/>
        <v>45</v>
      </c>
      <c r="K46" s="73">
        <v>0</v>
      </c>
      <c r="L46" s="15">
        <f t="shared" si="2"/>
        <v>0</v>
      </c>
      <c r="M46" s="25">
        <f t="shared" si="1"/>
        <v>0</v>
      </c>
      <c r="P46" s="8"/>
      <c r="R46" s="8"/>
    </row>
    <row r="47" spans="1:18" ht="12.75">
      <c r="A47" s="24"/>
      <c r="B47" s="11"/>
      <c r="C47" s="10"/>
      <c r="D47" s="10"/>
      <c r="E47" s="18"/>
      <c r="F47" s="10"/>
      <c r="G47" s="12"/>
      <c r="H47" s="13"/>
      <c r="I47" s="10"/>
      <c r="J47" s="13" t="s">
        <v>110</v>
      </c>
      <c r="K47" s="53"/>
      <c r="L47" s="15"/>
      <c r="M47" s="25">
        <f t="shared" si="1"/>
        <v>0</v>
      </c>
      <c r="P47" s="8"/>
      <c r="R47" s="8"/>
    </row>
    <row r="48" spans="1:18" s="5" customFormat="1" ht="12.75">
      <c r="A48" s="38">
        <v>12</v>
      </c>
      <c r="B48" s="39">
        <v>0</v>
      </c>
      <c r="C48" s="40" t="s">
        <v>104</v>
      </c>
      <c r="D48" s="40" t="s">
        <v>105</v>
      </c>
      <c r="E48" s="41" t="s">
        <v>106</v>
      </c>
      <c r="F48" s="42" t="s">
        <v>39</v>
      </c>
      <c r="G48" s="43"/>
      <c r="H48" s="13"/>
      <c r="I48" s="42"/>
      <c r="J48" s="13" t="s">
        <v>110</v>
      </c>
      <c r="K48" s="53"/>
      <c r="L48" s="15"/>
      <c r="M48" s="25">
        <f t="shared" si="1"/>
        <v>0</v>
      </c>
      <c r="O48" s="1"/>
      <c r="P48" s="8"/>
      <c r="Q48" s="1"/>
      <c r="R48" s="8"/>
    </row>
    <row r="49" spans="1:18" ht="12.75">
      <c r="A49" s="24">
        <v>12</v>
      </c>
      <c r="B49" s="11">
        <v>1</v>
      </c>
      <c r="C49" s="10"/>
      <c r="D49" s="10" t="s">
        <v>13</v>
      </c>
      <c r="E49" s="18">
        <v>1023</v>
      </c>
      <c r="F49" s="10" t="s">
        <v>88</v>
      </c>
      <c r="G49" s="12">
        <v>0.4</v>
      </c>
      <c r="H49" s="13">
        <v>6.25</v>
      </c>
      <c r="I49" s="10">
        <v>2</v>
      </c>
      <c r="J49" s="13">
        <f t="shared" si="0"/>
        <v>12.5</v>
      </c>
      <c r="K49" s="73">
        <v>0</v>
      </c>
      <c r="L49" s="15">
        <f t="shared" si="2"/>
        <v>0</v>
      </c>
      <c r="M49" s="25">
        <f t="shared" si="1"/>
        <v>0</v>
      </c>
      <c r="P49" s="8"/>
      <c r="R49" s="8"/>
    </row>
    <row r="50" spans="1:18" ht="12.75">
      <c r="A50" s="24">
        <v>12</v>
      </c>
      <c r="B50" s="11">
        <v>1</v>
      </c>
      <c r="C50" s="10"/>
      <c r="D50" s="10" t="s">
        <v>14</v>
      </c>
      <c r="E50" s="18">
        <v>1019</v>
      </c>
      <c r="F50" s="10" t="s">
        <v>32</v>
      </c>
      <c r="G50" s="12">
        <v>0.05</v>
      </c>
      <c r="H50" s="13">
        <v>7.5</v>
      </c>
      <c r="I50" s="10">
        <v>2</v>
      </c>
      <c r="J50" s="13">
        <f t="shared" si="0"/>
        <v>15</v>
      </c>
      <c r="K50" s="73">
        <v>0</v>
      </c>
      <c r="L50" s="15">
        <f t="shared" si="2"/>
        <v>0</v>
      </c>
      <c r="M50" s="25">
        <f t="shared" si="1"/>
        <v>0</v>
      </c>
      <c r="P50" s="8"/>
      <c r="R50" s="8"/>
    </row>
    <row r="51" spans="1:18" ht="12.75">
      <c r="A51" s="24"/>
      <c r="B51" s="11"/>
      <c r="C51" s="10"/>
      <c r="D51" s="10"/>
      <c r="E51" s="18"/>
      <c r="F51" s="10"/>
      <c r="G51" s="12"/>
      <c r="H51" s="13"/>
      <c r="I51" s="10"/>
      <c r="J51" s="13" t="s">
        <v>110</v>
      </c>
      <c r="K51" s="53"/>
      <c r="L51" s="15"/>
      <c r="M51" s="25">
        <f t="shared" si="1"/>
        <v>0</v>
      </c>
      <c r="P51" s="8"/>
      <c r="R51" s="8"/>
    </row>
    <row r="52" spans="1:18" s="5" customFormat="1" ht="12.75">
      <c r="A52" s="38">
        <v>13</v>
      </c>
      <c r="B52" s="39">
        <v>0</v>
      </c>
      <c r="C52" s="40" t="s">
        <v>104</v>
      </c>
      <c r="D52" s="40" t="s">
        <v>105</v>
      </c>
      <c r="E52" s="41" t="s">
        <v>106</v>
      </c>
      <c r="F52" s="42" t="s">
        <v>41</v>
      </c>
      <c r="G52" s="43"/>
      <c r="H52" s="13"/>
      <c r="I52" s="42"/>
      <c r="J52" s="13" t="s">
        <v>110</v>
      </c>
      <c r="K52" s="53"/>
      <c r="L52" s="15"/>
      <c r="M52" s="25">
        <f t="shared" si="1"/>
        <v>0</v>
      </c>
      <c r="O52" s="1"/>
      <c r="P52" s="8"/>
      <c r="Q52" s="1"/>
      <c r="R52" s="8"/>
    </row>
    <row r="53" spans="1:18" s="5" customFormat="1" ht="12.75">
      <c r="A53" s="47">
        <v>13</v>
      </c>
      <c r="B53" s="48"/>
      <c r="C53" s="49"/>
      <c r="D53" s="18" t="s">
        <v>290</v>
      </c>
      <c r="E53" s="49">
        <v>1520</v>
      </c>
      <c r="F53" s="18" t="s">
        <v>291</v>
      </c>
      <c r="G53" s="50"/>
      <c r="H53" s="51">
        <v>500</v>
      </c>
      <c r="I53" s="18">
        <v>1</v>
      </c>
      <c r="J53" s="51">
        <f>H53*I53</f>
        <v>500</v>
      </c>
      <c r="K53" s="74">
        <v>0</v>
      </c>
      <c r="L53" s="15">
        <f aca="true" t="shared" si="3" ref="L53:L60">K53*H53</f>
        <v>0</v>
      </c>
      <c r="M53" s="25">
        <f>K53*G53</f>
        <v>0</v>
      </c>
      <c r="O53" s="1"/>
      <c r="P53" s="8"/>
      <c r="Q53" s="1"/>
      <c r="R53" s="8"/>
    </row>
    <row r="54" spans="1:18" s="5" customFormat="1" ht="12.75">
      <c r="A54" s="47"/>
      <c r="B54" s="48"/>
      <c r="C54" s="49"/>
      <c r="D54" s="18" t="s">
        <v>303</v>
      </c>
      <c r="E54" s="49">
        <v>1527</v>
      </c>
      <c r="F54" s="18" t="s">
        <v>304</v>
      </c>
      <c r="G54" s="50"/>
      <c r="H54" s="51">
        <v>22</v>
      </c>
      <c r="I54" s="18">
        <v>2</v>
      </c>
      <c r="J54" s="51">
        <f>H54*I54</f>
        <v>44</v>
      </c>
      <c r="K54" s="74">
        <v>0</v>
      </c>
      <c r="L54" s="15">
        <f t="shared" si="3"/>
        <v>0</v>
      </c>
      <c r="M54" s="25"/>
      <c r="O54" s="1"/>
      <c r="P54" s="8"/>
      <c r="Q54" s="1"/>
      <c r="R54" s="8"/>
    </row>
    <row r="55" spans="1:18" s="5" customFormat="1" ht="12.75">
      <c r="A55" s="47">
        <v>13</v>
      </c>
      <c r="B55" s="48"/>
      <c r="C55" s="49"/>
      <c r="D55" s="18" t="s">
        <v>296</v>
      </c>
      <c r="E55" s="49">
        <v>1524</v>
      </c>
      <c r="F55" s="18" t="s">
        <v>297</v>
      </c>
      <c r="G55" s="50"/>
      <c r="H55" s="51">
        <v>15</v>
      </c>
      <c r="I55" s="18">
        <v>2</v>
      </c>
      <c r="J55" s="51">
        <f>H55*I55</f>
        <v>30</v>
      </c>
      <c r="K55" s="74">
        <v>0</v>
      </c>
      <c r="L55" s="15">
        <f t="shared" si="3"/>
        <v>0</v>
      </c>
      <c r="M55" s="25">
        <f>K55*G55</f>
        <v>0</v>
      </c>
      <c r="O55" s="1"/>
      <c r="P55" s="8"/>
      <c r="Q55" s="1"/>
      <c r="R55" s="8"/>
    </row>
    <row r="56" spans="1:18" s="5" customFormat="1" ht="12.75">
      <c r="A56" s="24">
        <v>13</v>
      </c>
      <c r="B56" s="48"/>
      <c r="C56" s="49"/>
      <c r="D56" s="18" t="s">
        <v>283</v>
      </c>
      <c r="E56" s="49">
        <v>1297</v>
      </c>
      <c r="F56" s="18" t="s">
        <v>284</v>
      </c>
      <c r="G56" s="50"/>
      <c r="H56" s="51">
        <v>500</v>
      </c>
      <c r="I56" s="18">
        <v>1</v>
      </c>
      <c r="J56" s="13">
        <f>H56*I56</f>
        <v>500</v>
      </c>
      <c r="K56" s="74">
        <v>0</v>
      </c>
      <c r="L56" s="15">
        <f t="shared" si="3"/>
        <v>0</v>
      </c>
      <c r="M56" s="25">
        <f>K56*G56</f>
        <v>0</v>
      </c>
      <c r="O56" s="1"/>
      <c r="P56" s="8"/>
      <c r="Q56" s="1"/>
      <c r="R56" s="8"/>
    </row>
    <row r="57" spans="1:18" s="5" customFormat="1" ht="12.75">
      <c r="A57" s="24">
        <v>13</v>
      </c>
      <c r="B57" s="48"/>
      <c r="C57" s="49"/>
      <c r="D57" s="18" t="s">
        <v>259</v>
      </c>
      <c r="E57" s="49">
        <v>1296</v>
      </c>
      <c r="F57" s="18" t="s">
        <v>260</v>
      </c>
      <c r="G57" s="50">
        <v>6.9</v>
      </c>
      <c r="H57" s="51">
        <v>250</v>
      </c>
      <c r="I57" s="18">
        <v>1</v>
      </c>
      <c r="J57" s="13">
        <f>H57*I57</f>
        <v>250</v>
      </c>
      <c r="K57" s="74">
        <v>0</v>
      </c>
      <c r="L57" s="15">
        <f t="shared" si="3"/>
        <v>0</v>
      </c>
      <c r="M57" s="25">
        <f>K57*G57</f>
        <v>0</v>
      </c>
      <c r="O57" s="1"/>
      <c r="P57" s="8"/>
      <c r="Q57" s="1"/>
      <c r="R57" s="8"/>
    </row>
    <row r="58" spans="1:18" s="9" customFormat="1" ht="12.75">
      <c r="A58" s="24">
        <v>13</v>
      </c>
      <c r="B58" s="48"/>
      <c r="C58" s="49"/>
      <c r="D58" s="18" t="s">
        <v>160</v>
      </c>
      <c r="E58" s="49">
        <v>1213</v>
      </c>
      <c r="F58" s="18" t="s">
        <v>161</v>
      </c>
      <c r="G58" s="50">
        <v>36</v>
      </c>
      <c r="H58" s="51">
        <v>130</v>
      </c>
      <c r="I58" s="18">
        <v>1</v>
      </c>
      <c r="J58" s="13">
        <f t="shared" si="0"/>
        <v>130</v>
      </c>
      <c r="K58" s="74">
        <v>0</v>
      </c>
      <c r="L58" s="15">
        <f t="shared" si="3"/>
        <v>0</v>
      </c>
      <c r="M58" s="25">
        <f t="shared" si="1"/>
        <v>0</v>
      </c>
      <c r="O58" s="1"/>
      <c r="P58" s="8"/>
      <c r="Q58" s="1"/>
      <c r="R58" s="8"/>
    </row>
    <row r="59" spans="1:18" s="9" customFormat="1" ht="12.75">
      <c r="A59" s="24">
        <v>13</v>
      </c>
      <c r="B59" s="48"/>
      <c r="C59" s="49"/>
      <c r="D59" s="18" t="s">
        <v>162</v>
      </c>
      <c r="E59" s="49">
        <v>1214</v>
      </c>
      <c r="F59" s="18" t="s">
        <v>163</v>
      </c>
      <c r="G59" s="50"/>
      <c r="H59" s="51">
        <v>60</v>
      </c>
      <c r="I59" s="18">
        <v>1</v>
      </c>
      <c r="J59" s="13">
        <f t="shared" si="0"/>
        <v>60</v>
      </c>
      <c r="K59" s="74">
        <v>0</v>
      </c>
      <c r="L59" s="15">
        <f t="shared" si="3"/>
        <v>0</v>
      </c>
      <c r="M59" s="25">
        <f t="shared" si="1"/>
        <v>0</v>
      </c>
      <c r="O59" s="1"/>
      <c r="P59" s="8"/>
      <c r="Q59" s="1"/>
      <c r="R59" s="8"/>
    </row>
    <row r="60" spans="1:18" s="9" customFormat="1" ht="12.75">
      <c r="A60" s="24">
        <v>13</v>
      </c>
      <c r="B60" s="48"/>
      <c r="C60" s="49"/>
      <c r="D60" s="18" t="s">
        <v>168</v>
      </c>
      <c r="E60" s="49">
        <v>1215</v>
      </c>
      <c r="F60" s="18" t="s">
        <v>169</v>
      </c>
      <c r="G60" s="50"/>
      <c r="H60" s="51">
        <v>25</v>
      </c>
      <c r="I60" s="18">
        <v>1</v>
      </c>
      <c r="J60" s="13">
        <f>H60*I60</f>
        <v>25</v>
      </c>
      <c r="K60" s="74">
        <v>0</v>
      </c>
      <c r="L60" s="15">
        <f t="shared" si="3"/>
        <v>0</v>
      </c>
      <c r="M60" s="25">
        <f t="shared" si="1"/>
        <v>0</v>
      </c>
      <c r="O60" s="1"/>
      <c r="P60" s="8"/>
      <c r="Q60" s="1"/>
      <c r="R60" s="8"/>
    </row>
    <row r="61" spans="1:18" ht="12.75">
      <c r="A61" s="24">
        <v>13</v>
      </c>
      <c r="B61" s="11"/>
      <c r="C61" s="10"/>
      <c r="D61" s="10" t="s">
        <v>167</v>
      </c>
      <c r="E61" s="18">
        <v>1138</v>
      </c>
      <c r="F61" s="10" t="s">
        <v>165</v>
      </c>
      <c r="G61" s="12">
        <v>1.4</v>
      </c>
      <c r="H61" s="13">
        <v>16</v>
      </c>
      <c r="I61" s="10">
        <v>2</v>
      </c>
      <c r="J61" s="13">
        <f t="shared" si="0"/>
        <v>32</v>
      </c>
      <c r="K61" s="73">
        <v>0</v>
      </c>
      <c r="L61" s="15">
        <f t="shared" si="2"/>
        <v>0</v>
      </c>
      <c r="M61" s="25">
        <f t="shared" si="1"/>
        <v>0</v>
      </c>
      <c r="P61" s="8"/>
      <c r="R61" s="8"/>
    </row>
    <row r="62" spans="1:18" ht="12.75">
      <c r="A62" s="24">
        <v>13</v>
      </c>
      <c r="B62" s="11"/>
      <c r="C62" s="10"/>
      <c r="D62" s="10" t="s">
        <v>166</v>
      </c>
      <c r="E62" s="18"/>
      <c r="F62" s="10" t="s">
        <v>164</v>
      </c>
      <c r="G62" s="12">
        <v>1.4</v>
      </c>
      <c r="H62" s="13">
        <v>16</v>
      </c>
      <c r="I62" s="10">
        <v>2</v>
      </c>
      <c r="J62" s="13">
        <f>H62*I62</f>
        <v>32</v>
      </c>
      <c r="K62" s="73">
        <v>0</v>
      </c>
      <c r="L62" s="15">
        <f>K62*H62</f>
        <v>0</v>
      </c>
      <c r="M62" s="25">
        <f t="shared" si="1"/>
        <v>0</v>
      </c>
      <c r="P62" s="8"/>
      <c r="R62" s="8"/>
    </row>
    <row r="63" spans="1:18" ht="12.75">
      <c r="A63" s="24">
        <v>13</v>
      </c>
      <c r="B63" s="11"/>
      <c r="C63" s="10"/>
      <c r="D63" s="10" t="s">
        <v>239</v>
      </c>
      <c r="E63" s="18">
        <v>1216</v>
      </c>
      <c r="F63" s="10" t="s">
        <v>240</v>
      </c>
      <c r="G63" s="12">
        <v>1.4</v>
      </c>
      <c r="H63" s="13">
        <v>16</v>
      </c>
      <c r="I63" s="10">
        <v>2</v>
      </c>
      <c r="J63" s="13">
        <f>H63*I63</f>
        <v>32</v>
      </c>
      <c r="K63" s="73">
        <v>0</v>
      </c>
      <c r="L63" s="15">
        <f>K63*H63</f>
        <v>0</v>
      </c>
      <c r="M63" s="25">
        <f t="shared" si="1"/>
        <v>0</v>
      </c>
      <c r="P63" s="8"/>
      <c r="R63" s="8"/>
    </row>
    <row r="64" spans="1:20" ht="12.75">
      <c r="A64" s="24">
        <v>13</v>
      </c>
      <c r="B64" s="11"/>
      <c r="C64" s="10"/>
      <c r="D64" s="10" t="s">
        <v>174</v>
      </c>
      <c r="E64" s="18">
        <v>1234</v>
      </c>
      <c r="F64" s="10" t="s">
        <v>175</v>
      </c>
      <c r="G64" s="12">
        <v>1.4</v>
      </c>
      <c r="H64" s="13">
        <v>24</v>
      </c>
      <c r="I64" s="10">
        <v>2</v>
      </c>
      <c r="J64" s="13">
        <f>H64*I64</f>
        <v>48</v>
      </c>
      <c r="K64" s="73">
        <v>0</v>
      </c>
      <c r="L64" s="15">
        <f>K64*H64</f>
        <v>0</v>
      </c>
      <c r="M64" s="25">
        <f t="shared" si="1"/>
        <v>0</v>
      </c>
      <c r="N64" s="9"/>
      <c r="P64" s="8"/>
      <c r="R64" s="8"/>
      <c r="S64" s="9"/>
      <c r="T64" s="9"/>
    </row>
    <row r="65" spans="1:20" ht="12.75">
      <c r="A65" s="24"/>
      <c r="B65" s="11"/>
      <c r="C65" s="10"/>
      <c r="D65" s="10"/>
      <c r="E65" s="18"/>
      <c r="F65" s="10" t="s">
        <v>225</v>
      </c>
      <c r="G65" s="12"/>
      <c r="H65" s="13"/>
      <c r="I65" s="10"/>
      <c r="J65" s="13"/>
      <c r="K65" s="73">
        <v>0</v>
      </c>
      <c r="L65" s="15">
        <f>K65*H65</f>
        <v>0</v>
      </c>
      <c r="M65" s="25">
        <f t="shared" si="1"/>
        <v>0</v>
      </c>
      <c r="N65" s="9"/>
      <c r="P65" s="8"/>
      <c r="R65" s="8"/>
      <c r="S65" s="9"/>
      <c r="T65" s="9"/>
    </row>
    <row r="66" spans="1:20" ht="12.75">
      <c r="A66" s="24"/>
      <c r="B66" s="11"/>
      <c r="C66" s="10"/>
      <c r="D66" s="10"/>
      <c r="E66" s="18"/>
      <c r="F66" s="10" t="s">
        <v>226</v>
      </c>
      <c r="G66" s="12"/>
      <c r="H66" s="13"/>
      <c r="I66" s="10"/>
      <c r="J66" s="13"/>
      <c r="K66" s="73">
        <v>0</v>
      </c>
      <c r="L66" s="15">
        <f>K66*H66</f>
        <v>0</v>
      </c>
      <c r="M66" s="25">
        <f t="shared" si="1"/>
        <v>0</v>
      </c>
      <c r="N66" s="9"/>
      <c r="P66" s="8"/>
      <c r="R66" s="8"/>
      <c r="S66" s="9"/>
      <c r="T66" s="9"/>
    </row>
    <row r="67" spans="1:18" ht="12.75">
      <c r="A67" s="24"/>
      <c r="B67" s="11"/>
      <c r="C67" s="10"/>
      <c r="D67" s="10"/>
      <c r="E67" s="18"/>
      <c r="F67" s="10"/>
      <c r="G67" s="12"/>
      <c r="H67" s="13"/>
      <c r="I67" s="10"/>
      <c r="J67" s="13"/>
      <c r="K67" s="53"/>
      <c r="L67" s="15"/>
      <c r="M67" s="25">
        <f t="shared" si="1"/>
        <v>0</v>
      </c>
      <c r="P67" s="8"/>
      <c r="R67" s="8"/>
    </row>
    <row r="68" spans="1:18" s="5" customFormat="1" ht="12.75">
      <c r="A68" s="38">
        <v>14</v>
      </c>
      <c r="B68" s="39">
        <v>0</v>
      </c>
      <c r="C68" s="40" t="s">
        <v>104</v>
      </c>
      <c r="D68" s="40" t="s">
        <v>105</v>
      </c>
      <c r="E68" s="41" t="s">
        <v>106</v>
      </c>
      <c r="F68" s="42" t="s">
        <v>67</v>
      </c>
      <c r="G68" s="43"/>
      <c r="H68" s="13"/>
      <c r="I68" s="42"/>
      <c r="J68" s="13" t="s">
        <v>110</v>
      </c>
      <c r="K68" s="53"/>
      <c r="L68" s="15"/>
      <c r="M68" s="25">
        <f t="shared" si="1"/>
        <v>0</v>
      </c>
      <c r="O68" s="1"/>
      <c r="P68" s="8"/>
      <c r="Q68" s="1"/>
      <c r="R68" s="8"/>
    </row>
    <row r="69" spans="1:18" ht="12.75">
      <c r="A69" s="24"/>
      <c r="B69" s="11"/>
      <c r="C69" s="10"/>
      <c r="D69" s="10"/>
      <c r="E69" s="18"/>
      <c r="F69" s="10"/>
      <c r="G69" s="12"/>
      <c r="H69" s="13"/>
      <c r="I69" s="10"/>
      <c r="J69" s="13" t="s">
        <v>110</v>
      </c>
      <c r="K69" s="53"/>
      <c r="L69" s="15"/>
      <c r="M69" s="25">
        <f t="shared" si="1"/>
        <v>0</v>
      </c>
      <c r="P69" s="8"/>
      <c r="R69" s="8"/>
    </row>
    <row r="70" spans="1:18" s="5" customFormat="1" ht="12.75">
      <c r="A70" s="38">
        <v>15</v>
      </c>
      <c r="B70" s="39">
        <v>0</v>
      </c>
      <c r="C70" s="40" t="s">
        <v>104</v>
      </c>
      <c r="D70" s="40" t="s">
        <v>105</v>
      </c>
      <c r="E70" s="41" t="s">
        <v>106</v>
      </c>
      <c r="F70" s="42" t="s">
        <v>81</v>
      </c>
      <c r="G70" s="43"/>
      <c r="H70" s="13"/>
      <c r="I70" s="42"/>
      <c r="J70" s="13" t="s">
        <v>110</v>
      </c>
      <c r="K70" s="53"/>
      <c r="L70" s="15"/>
      <c r="M70" s="25">
        <f t="shared" si="1"/>
        <v>0</v>
      </c>
      <c r="O70" s="1"/>
      <c r="P70" s="8"/>
      <c r="Q70" s="1"/>
      <c r="R70" s="8"/>
    </row>
    <row r="71" spans="1:18" ht="12.75">
      <c r="A71" s="24">
        <v>15</v>
      </c>
      <c r="B71" s="11">
        <v>1</v>
      </c>
      <c r="C71" s="10" t="s">
        <v>55</v>
      </c>
      <c r="D71" s="10" t="s">
        <v>53</v>
      </c>
      <c r="E71" s="18">
        <v>1036</v>
      </c>
      <c r="F71" s="10" t="s">
        <v>58</v>
      </c>
      <c r="G71" s="12">
        <v>1.3</v>
      </c>
      <c r="H71" s="13">
        <v>7.25</v>
      </c>
      <c r="I71" s="10">
        <v>4</v>
      </c>
      <c r="J71" s="13">
        <f aca="true" t="shared" si="4" ref="J71:J95">H71*I71</f>
        <v>29</v>
      </c>
      <c r="K71" s="73">
        <v>0</v>
      </c>
      <c r="L71" s="15">
        <f t="shared" si="2"/>
        <v>0</v>
      </c>
      <c r="M71" s="25">
        <f t="shared" si="1"/>
        <v>0</v>
      </c>
      <c r="P71" s="8"/>
      <c r="R71" s="8"/>
    </row>
    <row r="72" spans="1:18" ht="12.75">
      <c r="A72" s="24">
        <v>15</v>
      </c>
      <c r="B72" s="11">
        <v>1</v>
      </c>
      <c r="C72" s="10" t="s">
        <v>54</v>
      </c>
      <c r="D72" s="10" t="s">
        <v>56</v>
      </c>
      <c r="E72" s="18">
        <v>1140</v>
      </c>
      <c r="F72" s="10" t="s">
        <v>57</v>
      </c>
      <c r="G72" s="12">
        <v>1.85</v>
      </c>
      <c r="H72" s="13">
        <v>15.6</v>
      </c>
      <c r="I72" s="10">
        <v>2</v>
      </c>
      <c r="J72" s="13">
        <f t="shared" si="4"/>
        <v>31.2</v>
      </c>
      <c r="K72" s="73">
        <v>0</v>
      </c>
      <c r="L72" s="15">
        <f t="shared" si="2"/>
        <v>0</v>
      </c>
      <c r="M72" s="25">
        <f t="shared" si="1"/>
        <v>0</v>
      </c>
      <c r="P72" s="8"/>
      <c r="R72" s="8"/>
    </row>
    <row r="73" spans="1:18" ht="12.75">
      <c r="A73" s="24"/>
      <c r="B73" s="11"/>
      <c r="C73" s="10"/>
      <c r="D73" s="10"/>
      <c r="E73" s="18"/>
      <c r="F73" s="10"/>
      <c r="G73" s="12"/>
      <c r="H73" s="13"/>
      <c r="I73" s="10"/>
      <c r="J73" s="13" t="s">
        <v>110</v>
      </c>
      <c r="K73" s="53"/>
      <c r="L73" s="15"/>
      <c r="M73" s="25">
        <f t="shared" si="1"/>
        <v>0</v>
      </c>
      <c r="P73" s="8"/>
      <c r="R73" s="8"/>
    </row>
    <row r="74" spans="1:18" s="5" customFormat="1" ht="12.75">
      <c r="A74" s="38">
        <v>16</v>
      </c>
      <c r="B74" s="39">
        <v>0</v>
      </c>
      <c r="C74" s="40" t="s">
        <v>104</v>
      </c>
      <c r="D74" s="40" t="s">
        <v>105</v>
      </c>
      <c r="E74" s="41" t="s">
        <v>106</v>
      </c>
      <c r="F74" s="42" t="s">
        <v>43</v>
      </c>
      <c r="G74" s="43"/>
      <c r="H74" s="13"/>
      <c r="I74" s="42"/>
      <c r="J74" s="13" t="s">
        <v>110</v>
      </c>
      <c r="K74" s="53"/>
      <c r="L74" s="15"/>
      <c r="M74" s="25">
        <f t="shared" si="1"/>
        <v>0</v>
      </c>
      <c r="O74" s="1"/>
      <c r="P74" s="8"/>
      <c r="Q74" s="1"/>
      <c r="R74" s="8"/>
    </row>
    <row r="75" spans="1:18" s="9" customFormat="1" ht="12.75">
      <c r="A75" s="47">
        <v>16</v>
      </c>
      <c r="B75" s="48">
        <v>2</v>
      </c>
      <c r="C75" s="49"/>
      <c r="D75" s="18" t="s">
        <v>127</v>
      </c>
      <c r="E75" s="49">
        <v>1129</v>
      </c>
      <c r="F75" s="18" t="s">
        <v>143</v>
      </c>
      <c r="G75" s="50">
        <v>7.1</v>
      </c>
      <c r="H75" s="51">
        <v>48</v>
      </c>
      <c r="I75" s="18">
        <v>2</v>
      </c>
      <c r="J75" s="13">
        <f t="shared" si="4"/>
        <v>96</v>
      </c>
      <c r="K75" s="73">
        <v>0</v>
      </c>
      <c r="L75" s="15">
        <f>K75*H75</f>
        <v>0</v>
      </c>
      <c r="M75" s="25">
        <f t="shared" si="1"/>
        <v>0</v>
      </c>
      <c r="O75" s="1"/>
      <c r="P75" s="8"/>
      <c r="Q75" s="1"/>
      <c r="R75" s="8"/>
    </row>
    <row r="76" spans="1:18" ht="12.75">
      <c r="A76" s="24">
        <v>16</v>
      </c>
      <c r="B76" s="11">
        <v>2</v>
      </c>
      <c r="C76" s="10" t="s">
        <v>47</v>
      </c>
      <c r="D76" s="10" t="s">
        <v>17</v>
      </c>
      <c r="E76" s="18">
        <v>1024</v>
      </c>
      <c r="F76" s="10" t="s">
        <v>44</v>
      </c>
      <c r="G76" s="12">
        <v>2.8</v>
      </c>
      <c r="H76" s="13">
        <v>69</v>
      </c>
      <c r="I76" s="10">
        <v>2</v>
      </c>
      <c r="J76" s="13">
        <f t="shared" si="4"/>
        <v>138</v>
      </c>
      <c r="K76" s="73">
        <v>0</v>
      </c>
      <c r="L76" s="15">
        <f t="shared" si="2"/>
        <v>0</v>
      </c>
      <c r="M76" s="25">
        <f t="shared" si="1"/>
        <v>0</v>
      </c>
      <c r="P76" s="8"/>
      <c r="R76" s="8"/>
    </row>
    <row r="77" spans="1:18" ht="12.75">
      <c r="A77" s="24">
        <v>16</v>
      </c>
      <c r="B77" s="11">
        <v>2</v>
      </c>
      <c r="C77" s="52" t="s">
        <v>47</v>
      </c>
      <c r="D77" s="10" t="s">
        <v>155</v>
      </c>
      <c r="E77" s="18">
        <v>1155</v>
      </c>
      <c r="F77" s="10" t="s">
        <v>156</v>
      </c>
      <c r="G77" s="12"/>
      <c r="H77" s="13">
        <v>6.5</v>
      </c>
      <c r="I77" s="10">
        <v>2</v>
      </c>
      <c r="J77" s="13">
        <f t="shared" si="4"/>
        <v>13</v>
      </c>
      <c r="K77" s="73">
        <v>0</v>
      </c>
      <c r="L77" s="15">
        <f t="shared" si="2"/>
        <v>0</v>
      </c>
      <c r="M77" s="25">
        <f t="shared" si="1"/>
        <v>0</v>
      </c>
      <c r="P77" s="8"/>
      <c r="R77" s="8"/>
    </row>
    <row r="78" spans="1:18" ht="12.75">
      <c r="A78" s="24">
        <v>16</v>
      </c>
      <c r="B78" s="11">
        <v>2</v>
      </c>
      <c r="C78" s="10" t="s">
        <v>47</v>
      </c>
      <c r="D78" s="10" t="s">
        <v>48</v>
      </c>
      <c r="E78" s="18">
        <v>1027</v>
      </c>
      <c r="F78" s="10" t="s">
        <v>97</v>
      </c>
      <c r="G78" s="12">
        <v>6.05</v>
      </c>
      <c r="H78" s="13">
        <v>52</v>
      </c>
      <c r="I78" s="10">
        <v>1</v>
      </c>
      <c r="J78" s="13">
        <f t="shared" si="4"/>
        <v>52</v>
      </c>
      <c r="K78" s="73">
        <v>0</v>
      </c>
      <c r="L78" s="15">
        <f t="shared" si="2"/>
        <v>0</v>
      </c>
      <c r="M78" s="25">
        <f t="shared" si="1"/>
        <v>0</v>
      </c>
      <c r="P78" s="8"/>
      <c r="R78" s="8"/>
    </row>
    <row r="79" spans="1:18" ht="12.75">
      <c r="A79" s="24">
        <v>16</v>
      </c>
      <c r="B79" s="11">
        <v>2</v>
      </c>
      <c r="C79" s="10" t="s">
        <v>47</v>
      </c>
      <c r="D79" s="10" t="s">
        <v>49</v>
      </c>
      <c r="E79" s="18">
        <v>1028</v>
      </c>
      <c r="F79" s="10" t="s">
        <v>46</v>
      </c>
      <c r="G79" s="12">
        <v>6.05</v>
      </c>
      <c r="H79" s="13">
        <v>52</v>
      </c>
      <c r="I79" s="10">
        <v>1</v>
      </c>
      <c r="J79" s="13">
        <f t="shared" si="4"/>
        <v>52</v>
      </c>
      <c r="K79" s="73">
        <v>0</v>
      </c>
      <c r="L79" s="15">
        <f t="shared" si="2"/>
        <v>0</v>
      </c>
      <c r="M79" s="25">
        <f t="shared" si="1"/>
        <v>0</v>
      </c>
      <c r="P79" s="8"/>
      <c r="R79" s="8"/>
    </row>
    <row r="80" spans="1:18" ht="12.75">
      <c r="A80" s="24">
        <v>16</v>
      </c>
      <c r="B80" s="11">
        <v>2</v>
      </c>
      <c r="C80" s="52" t="s">
        <v>47</v>
      </c>
      <c r="D80" s="10" t="s">
        <v>178</v>
      </c>
      <c r="E80" s="18">
        <v>1243</v>
      </c>
      <c r="F80" s="10" t="s">
        <v>176</v>
      </c>
      <c r="G80" s="12"/>
      <c r="H80" s="13">
        <v>50</v>
      </c>
      <c r="I80" s="10">
        <v>4</v>
      </c>
      <c r="J80" s="13">
        <f t="shared" si="4"/>
        <v>200</v>
      </c>
      <c r="K80" s="73">
        <v>0</v>
      </c>
      <c r="L80" s="15">
        <f t="shared" si="2"/>
        <v>0</v>
      </c>
      <c r="M80" s="25">
        <f t="shared" si="1"/>
        <v>0</v>
      </c>
      <c r="P80" s="8"/>
      <c r="R80" s="8"/>
    </row>
    <row r="81" spans="1:18" ht="12.75">
      <c r="A81" s="24">
        <v>16</v>
      </c>
      <c r="B81" s="11">
        <v>2</v>
      </c>
      <c r="C81" s="52" t="s">
        <v>47</v>
      </c>
      <c r="D81" s="10" t="s">
        <v>177</v>
      </c>
      <c r="E81" s="18">
        <v>1196</v>
      </c>
      <c r="F81" s="10" t="s">
        <v>179</v>
      </c>
      <c r="G81" s="12"/>
      <c r="H81" s="13">
        <v>54</v>
      </c>
      <c r="I81" s="10">
        <v>2</v>
      </c>
      <c r="J81" s="13">
        <f>H81*I81</f>
        <v>108</v>
      </c>
      <c r="K81" s="73">
        <v>0</v>
      </c>
      <c r="L81" s="15">
        <f t="shared" si="2"/>
        <v>0</v>
      </c>
      <c r="M81" s="25">
        <f t="shared" si="1"/>
        <v>0</v>
      </c>
      <c r="P81" s="8"/>
      <c r="R81" s="8"/>
    </row>
    <row r="82" spans="1:18" ht="12.75">
      <c r="A82" s="24">
        <v>16</v>
      </c>
      <c r="B82" s="11">
        <v>2</v>
      </c>
      <c r="C82" s="10" t="s">
        <v>47</v>
      </c>
      <c r="D82" s="10" t="s">
        <v>93</v>
      </c>
      <c r="E82" s="18">
        <v>1029</v>
      </c>
      <c r="F82" s="10" t="s">
        <v>96</v>
      </c>
      <c r="G82" s="12">
        <v>0.7</v>
      </c>
      <c r="H82" s="13">
        <v>8.31</v>
      </c>
      <c r="I82" s="10">
        <v>10</v>
      </c>
      <c r="J82" s="13">
        <f t="shared" si="4"/>
        <v>83.10000000000001</v>
      </c>
      <c r="K82" s="73">
        <v>0</v>
      </c>
      <c r="L82" s="15">
        <f t="shared" si="2"/>
        <v>0</v>
      </c>
      <c r="M82" s="25">
        <f t="shared" si="1"/>
        <v>0</v>
      </c>
      <c r="P82" s="8"/>
      <c r="R82" s="8"/>
    </row>
    <row r="83" spans="1:18" ht="12.75">
      <c r="A83" s="24">
        <v>16</v>
      </c>
      <c r="B83" s="11">
        <v>2</v>
      </c>
      <c r="C83" s="10"/>
      <c r="D83" s="10" t="s">
        <v>94</v>
      </c>
      <c r="E83" s="18">
        <v>1052</v>
      </c>
      <c r="F83" s="10" t="s">
        <v>289</v>
      </c>
      <c r="G83" s="12">
        <v>0.7</v>
      </c>
      <c r="H83" s="13">
        <v>8</v>
      </c>
      <c r="I83" s="10">
        <v>4</v>
      </c>
      <c r="J83" s="13">
        <f t="shared" si="4"/>
        <v>32</v>
      </c>
      <c r="K83" s="73">
        <v>0</v>
      </c>
      <c r="L83" s="15">
        <f t="shared" si="2"/>
        <v>0</v>
      </c>
      <c r="M83" s="25">
        <f t="shared" si="1"/>
        <v>0</v>
      </c>
      <c r="P83" s="8"/>
      <c r="R83" s="8"/>
    </row>
    <row r="84" spans="1:18" ht="12.75">
      <c r="A84" s="24">
        <v>16</v>
      </c>
      <c r="B84" s="11">
        <v>2</v>
      </c>
      <c r="C84" s="10" t="s">
        <v>47</v>
      </c>
      <c r="D84" s="10" t="s">
        <v>50</v>
      </c>
      <c r="E84" s="18">
        <v>1032</v>
      </c>
      <c r="F84" s="10" t="s">
        <v>51</v>
      </c>
      <c r="G84" s="12">
        <v>0.02</v>
      </c>
      <c r="H84" s="13">
        <v>5</v>
      </c>
      <c r="I84" s="10">
        <v>2</v>
      </c>
      <c r="J84" s="13">
        <f t="shared" si="4"/>
        <v>10</v>
      </c>
      <c r="K84" s="73">
        <v>0</v>
      </c>
      <c r="L84" s="15">
        <f t="shared" si="2"/>
        <v>0</v>
      </c>
      <c r="M84" s="25">
        <f t="shared" si="1"/>
        <v>0</v>
      </c>
      <c r="P84" s="8"/>
      <c r="R84" s="8"/>
    </row>
    <row r="85" spans="1:18" ht="12.75">
      <c r="A85" s="24">
        <v>16</v>
      </c>
      <c r="B85" s="11">
        <v>3</v>
      </c>
      <c r="C85" s="10"/>
      <c r="D85" s="10" t="s">
        <v>124</v>
      </c>
      <c r="E85" s="18">
        <v>1107</v>
      </c>
      <c r="F85" s="10" t="s">
        <v>126</v>
      </c>
      <c r="G85" s="12">
        <v>1.5</v>
      </c>
      <c r="H85" s="13">
        <v>7.5</v>
      </c>
      <c r="I85" s="10">
        <v>2</v>
      </c>
      <c r="J85" s="13">
        <f>H85*I85</f>
        <v>15</v>
      </c>
      <c r="K85" s="73">
        <v>0</v>
      </c>
      <c r="L85" s="15">
        <f t="shared" si="2"/>
        <v>0</v>
      </c>
      <c r="M85" s="25">
        <f t="shared" si="1"/>
        <v>0</v>
      </c>
      <c r="P85" s="8"/>
      <c r="R85" s="8"/>
    </row>
    <row r="86" spans="1:18" ht="12.75">
      <c r="A86" s="24">
        <v>16</v>
      </c>
      <c r="B86" s="11">
        <v>3</v>
      </c>
      <c r="C86" s="10" t="s">
        <v>47</v>
      </c>
      <c r="D86" s="10" t="s">
        <v>52</v>
      </c>
      <c r="E86" s="18">
        <v>1035</v>
      </c>
      <c r="F86" s="10" t="s">
        <v>40</v>
      </c>
      <c r="G86" s="12">
        <v>0.025</v>
      </c>
      <c r="H86" s="13">
        <v>5</v>
      </c>
      <c r="I86" s="10">
        <v>8</v>
      </c>
      <c r="J86" s="13">
        <f>H86*I86</f>
        <v>40</v>
      </c>
      <c r="K86" s="73">
        <v>0</v>
      </c>
      <c r="L86" s="15">
        <f t="shared" si="2"/>
        <v>0</v>
      </c>
      <c r="M86" s="25">
        <f t="shared" si="1"/>
        <v>0</v>
      </c>
      <c r="P86" s="8"/>
      <c r="R86" s="8"/>
    </row>
    <row r="87" spans="1:18" ht="12.75">
      <c r="A87" s="24">
        <v>16</v>
      </c>
      <c r="B87" s="11">
        <v>3</v>
      </c>
      <c r="C87" s="10"/>
      <c r="D87" s="10" t="s">
        <v>181</v>
      </c>
      <c r="E87" s="18">
        <v>1246</v>
      </c>
      <c r="F87" s="10" t="s">
        <v>182</v>
      </c>
      <c r="G87" s="12"/>
      <c r="H87" s="13">
        <v>18.35</v>
      </c>
      <c r="I87" s="10">
        <v>4</v>
      </c>
      <c r="J87" s="13">
        <f>H87*I87</f>
        <v>73.4</v>
      </c>
      <c r="K87" s="73">
        <v>0</v>
      </c>
      <c r="L87" s="15">
        <f t="shared" si="2"/>
        <v>0</v>
      </c>
      <c r="M87" s="25">
        <f t="shared" si="1"/>
        <v>0</v>
      </c>
      <c r="P87" s="8"/>
      <c r="R87" s="8"/>
    </row>
    <row r="88" spans="1:18" ht="12.75">
      <c r="A88" s="24"/>
      <c r="B88" s="11"/>
      <c r="C88" s="10"/>
      <c r="D88" s="10"/>
      <c r="E88" s="18"/>
      <c r="F88" s="10"/>
      <c r="G88" s="12"/>
      <c r="H88" s="13"/>
      <c r="I88" s="10"/>
      <c r="J88" s="13"/>
      <c r="K88" s="53"/>
      <c r="L88" s="15"/>
      <c r="M88" s="25">
        <f t="shared" si="1"/>
        <v>0</v>
      </c>
      <c r="P88" s="8"/>
      <c r="R88" s="8"/>
    </row>
    <row r="89" spans="1:18" s="5" customFormat="1" ht="12.75">
      <c r="A89" s="38">
        <v>17</v>
      </c>
      <c r="B89" s="39">
        <v>0</v>
      </c>
      <c r="C89" s="40" t="s">
        <v>104</v>
      </c>
      <c r="D89" s="40" t="s">
        <v>105</v>
      </c>
      <c r="E89" s="41" t="s">
        <v>106</v>
      </c>
      <c r="F89" s="42" t="s">
        <v>59</v>
      </c>
      <c r="G89" s="43"/>
      <c r="H89" s="13"/>
      <c r="I89" s="42"/>
      <c r="J89" s="13"/>
      <c r="K89" s="53"/>
      <c r="L89" s="15"/>
      <c r="M89" s="25">
        <f t="shared" si="1"/>
        <v>0</v>
      </c>
      <c r="O89" s="1"/>
      <c r="P89" s="8"/>
      <c r="Q89" s="1"/>
      <c r="R89" s="8"/>
    </row>
    <row r="90" spans="1:18" ht="12.75">
      <c r="A90" s="24">
        <v>17</v>
      </c>
      <c r="B90" s="11">
        <v>2</v>
      </c>
      <c r="C90" s="10" t="s">
        <v>47</v>
      </c>
      <c r="D90" s="10" t="s">
        <v>18</v>
      </c>
      <c r="E90" s="18">
        <v>1046</v>
      </c>
      <c r="F90" s="10" t="s">
        <v>61</v>
      </c>
      <c r="G90" s="12">
        <v>0.3</v>
      </c>
      <c r="H90" s="13">
        <v>7.05</v>
      </c>
      <c r="I90" s="10">
        <v>1</v>
      </c>
      <c r="J90" s="13">
        <f t="shared" si="4"/>
        <v>7.05</v>
      </c>
      <c r="K90" s="73">
        <v>0</v>
      </c>
      <c r="L90" s="15">
        <f t="shared" si="2"/>
        <v>0</v>
      </c>
      <c r="M90" s="25">
        <f aca="true" t="shared" si="5" ref="M90:M159">K90*G90</f>
        <v>0</v>
      </c>
      <c r="P90" s="8"/>
      <c r="R90" s="8"/>
    </row>
    <row r="91" spans="1:18" ht="12.75">
      <c r="A91" s="24">
        <v>17</v>
      </c>
      <c r="B91" s="11">
        <v>2</v>
      </c>
      <c r="C91" s="10" t="s">
        <v>47</v>
      </c>
      <c r="D91" s="10" t="s">
        <v>19</v>
      </c>
      <c r="E91" s="18">
        <v>1047</v>
      </c>
      <c r="F91" s="10" t="s">
        <v>62</v>
      </c>
      <c r="G91" s="12">
        <v>0.3</v>
      </c>
      <c r="H91" s="13">
        <v>7.05</v>
      </c>
      <c r="I91" s="10">
        <v>1</v>
      </c>
      <c r="J91" s="13">
        <f t="shared" si="4"/>
        <v>7.05</v>
      </c>
      <c r="K91" s="73">
        <v>0</v>
      </c>
      <c r="L91" s="15">
        <f t="shared" si="2"/>
        <v>0</v>
      </c>
      <c r="M91" s="25">
        <f t="shared" si="5"/>
        <v>0</v>
      </c>
      <c r="P91" s="8"/>
      <c r="R91" s="8"/>
    </row>
    <row r="92" spans="1:18" ht="12.75">
      <c r="A92" s="24">
        <v>17</v>
      </c>
      <c r="B92" s="11">
        <v>2</v>
      </c>
      <c r="C92" s="10" t="s">
        <v>47</v>
      </c>
      <c r="D92" s="10" t="s">
        <v>20</v>
      </c>
      <c r="E92" s="18">
        <v>1048</v>
      </c>
      <c r="F92" s="10" t="s">
        <v>63</v>
      </c>
      <c r="G92" s="12">
        <v>1</v>
      </c>
      <c r="H92" s="13">
        <v>30.3</v>
      </c>
      <c r="I92" s="10">
        <v>1</v>
      </c>
      <c r="J92" s="13">
        <f t="shared" si="4"/>
        <v>30.3</v>
      </c>
      <c r="K92" s="73">
        <v>0</v>
      </c>
      <c r="L92" s="15">
        <f t="shared" si="2"/>
        <v>0</v>
      </c>
      <c r="M92" s="25">
        <f t="shared" si="5"/>
        <v>0</v>
      </c>
      <c r="P92" s="8"/>
      <c r="R92" s="8"/>
    </row>
    <row r="93" spans="1:18" ht="12.75">
      <c r="A93" s="24">
        <v>17</v>
      </c>
      <c r="B93" s="11">
        <v>3</v>
      </c>
      <c r="C93" s="10" t="s">
        <v>47</v>
      </c>
      <c r="D93" s="10" t="s">
        <v>21</v>
      </c>
      <c r="E93" s="18">
        <v>1049</v>
      </c>
      <c r="F93" s="10" t="s">
        <v>64</v>
      </c>
      <c r="G93" s="12">
        <v>1.8</v>
      </c>
      <c r="H93" s="13">
        <v>38.85</v>
      </c>
      <c r="I93" s="10">
        <v>1</v>
      </c>
      <c r="J93" s="13">
        <f t="shared" si="4"/>
        <v>38.85</v>
      </c>
      <c r="K93" s="73">
        <v>0</v>
      </c>
      <c r="L93" s="15">
        <f t="shared" si="2"/>
        <v>0</v>
      </c>
      <c r="M93" s="25">
        <f t="shared" si="5"/>
        <v>0</v>
      </c>
      <c r="P93" s="8"/>
      <c r="R93" s="8"/>
    </row>
    <row r="94" spans="1:18" ht="12.75">
      <c r="A94" s="24">
        <v>17</v>
      </c>
      <c r="B94" s="11">
        <v>5</v>
      </c>
      <c r="C94" s="10" t="s">
        <v>47</v>
      </c>
      <c r="D94" s="10" t="s">
        <v>22</v>
      </c>
      <c r="E94" s="18">
        <v>1050</v>
      </c>
      <c r="F94" s="10" t="s">
        <v>65</v>
      </c>
      <c r="G94" s="12">
        <v>0.07</v>
      </c>
      <c r="H94" s="13">
        <v>5</v>
      </c>
      <c r="I94" s="10">
        <v>2</v>
      </c>
      <c r="J94" s="13">
        <f t="shared" si="4"/>
        <v>10</v>
      </c>
      <c r="K94" s="73">
        <v>0</v>
      </c>
      <c r="L94" s="15">
        <f t="shared" si="2"/>
        <v>0</v>
      </c>
      <c r="M94" s="25">
        <f t="shared" si="5"/>
        <v>0</v>
      </c>
      <c r="P94" s="8"/>
      <c r="R94" s="8"/>
    </row>
    <row r="95" spans="1:18" ht="12.75">
      <c r="A95" s="24">
        <v>17</v>
      </c>
      <c r="B95" s="11">
        <v>5</v>
      </c>
      <c r="C95" s="10" t="s">
        <v>47</v>
      </c>
      <c r="D95" s="10" t="s">
        <v>60</v>
      </c>
      <c r="E95" s="18">
        <v>1071</v>
      </c>
      <c r="F95" s="10" t="s">
        <v>65</v>
      </c>
      <c r="G95" s="12">
        <v>0.02</v>
      </c>
      <c r="H95" s="13">
        <v>5</v>
      </c>
      <c r="I95" s="10">
        <v>2</v>
      </c>
      <c r="J95" s="13">
        <f t="shared" si="4"/>
        <v>10</v>
      </c>
      <c r="K95" s="73">
        <v>0</v>
      </c>
      <c r="L95" s="15">
        <f t="shared" si="2"/>
        <v>0</v>
      </c>
      <c r="M95" s="25">
        <f t="shared" si="5"/>
        <v>0</v>
      </c>
      <c r="P95" s="8"/>
      <c r="R95" s="8"/>
    </row>
    <row r="96" spans="1:18" ht="12.75">
      <c r="A96" s="24"/>
      <c r="B96" s="11"/>
      <c r="C96" s="10"/>
      <c r="D96" s="10"/>
      <c r="E96" s="18"/>
      <c r="F96" s="10"/>
      <c r="G96" s="12"/>
      <c r="H96" s="13"/>
      <c r="I96" s="10"/>
      <c r="J96" s="13"/>
      <c r="K96" s="53"/>
      <c r="L96" s="15"/>
      <c r="M96" s="25">
        <f t="shared" si="5"/>
        <v>0</v>
      </c>
      <c r="P96" s="8"/>
      <c r="R96" s="8"/>
    </row>
    <row r="97" spans="1:18" s="5" customFormat="1" ht="12.75">
      <c r="A97" s="38">
        <v>18</v>
      </c>
      <c r="B97" s="39">
        <v>0</v>
      </c>
      <c r="C97" s="40" t="s">
        <v>104</v>
      </c>
      <c r="D97" s="40" t="s">
        <v>105</v>
      </c>
      <c r="E97" s="41" t="s">
        <v>106</v>
      </c>
      <c r="F97" s="42" t="s">
        <v>66</v>
      </c>
      <c r="G97" s="43"/>
      <c r="H97" s="13"/>
      <c r="I97" s="42"/>
      <c r="J97" s="13"/>
      <c r="K97" s="53"/>
      <c r="L97" s="15"/>
      <c r="M97" s="25">
        <f t="shared" si="5"/>
        <v>0</v>
      </c>
      <c r="O97" s="1"/>
      <c r="P97" s="8"/>
      <c r="Q97" s="1"/>
      <c r="R97" s="8"/>
    </row>
    <row r="98" spans="1:18" s="9" customFormat="1" ht="12.75">
      <c r="A98" s="47">
        <v>18</v>
      </c>
      <c r="B98" s="48"/>
      <c r="C98" s="49"/>
      <c r="D98" s="18" t="s">
        <v>306</v>
      </c>
      <c r="E98" s="49">
        <v>1176</v>
      </c>
      <c r="F98" s="18" t="s">
        <v>308</v>
      </c>
      <c r="G98" s="50">
        <v>0.02</v>
      </c>
      <c r="H98" s="51">
        <v>20.77</v>
      </c>
      <c r="I98" s="18">
        <v>1</v>
      </c>
      <c r="J98" s="51">
        <f>H98*I98</f>
        <v>20.77</v>
      </c>
      <c r="K98" s="74">
        <v>0</v>
      </c>
      <c r="L98" s="136">
        <f>K98*H98</f>
        <v>0</v>
      </c>
      <c r="M98" s="137">
        <f>K98*G98</f>
        <v>0</v>
      </c>
      <c r="P98" s="62"/>
      <c r="R98" s="62"/>
    </row>
    <row r="99" spans="1:18" s="9" customFormat="1" ht="12.75">
      <c r="A99" s="47">
        <v>18</v>
      </c>
      <c r="B99" s="48"/>
      <c r="C99" s="49"/>
      <c r="D99" s="18" t="s">
        <v>307</v>
      </c>
      <c r="E99" s="49">
        <v>1174</v>
      </c>
      <c r="F99" s="18" t="s">
        <v>309</v>
      </c>
      <c r="G99" s="50">
        <v>0.02</v>
      </c>
      <c r="H99" s="51">
        <v>14.79</v>
      </c>
      <c r="I99" s="18">
        <v>2</v>
      </c>
      <c r="J99" s="51">
        <f>H99*I99</f>
        <v>29.58</v>
      </c>
      <c r="K99" s="74">
        <v>0</v>
      </c>
      <c r="L99" s="136">
        <f>K99*H99</f>
        <v>0</v>
      </c>
      <c r="M99" s="137">
        <f>K99*G99</f>
        <v>0</v>
      </c>
      <c r="P99" s="62"/>
      <c r="R99" s="62"/>
    </row>
    <row r="100" spans="1:18" ht="12.75">
      <c r="A100" s="24"/>
      <c r="B100" s="11"/>
      <c r="C100" s="10"/>
      <c r="D100" s="10"/>
      <c r="E100" s="18"/>
      <c r="F100" s="10"/>
      <c r="G100" s="12"/>
      <c r="H100" s="13"/>
      <c r="I100" s="10"/>
      <c r="J100" s="13"/>
      <c r="K100" s="53"/>
      <c r="L100" s="15"/>
      <c r="M100" s="25">
        <f t="shared" si="5"/>
        <v>0</v>
      </c>
      <c r="P100" s="8"/>
      <c r="R100" s="8"/>
    </row>
    <row r="101" spans="1:18" s="5" customFormat="1" ht="12.75">
      <c r="A101" s="38">
        <v>19</v>
      </c>
      <c r="B101" s="39"/>
      <c r="C101" s="40" t="s">
        <v>104</v>
      </c>
      <c r="D101" s="40" t="s">
        <v>105</v>
      </c>
      <c r="E101" s="41" t="s">
        <v>106</v>
      </c>
      <c r="F101" s="42" t="s">
        <v>68</v>
      </c>
      <c r="G101" s="43"/>
      <c r="H101" s="13"/>
      <c r="I101" s="42"/>
      <c r="J101" s="13"/>
      <c r="K101" s="53"/>
      <c r="L101" s="15"/>
      <c r="M101" s="25">
        <f t="shared" si="5"/>
        <v>0</v>
      </c>
      <c r="O101" s="1"/>
      <c r="P101" s="8"/>
      <c r="Q101" s="1"/>
      <c r="R101" s="8"/>
    </row>
    <row r="102" spans="1:18" ht="12.75">
      <c r="A102" s="24">
        <v>19</v>
      </c>
      <c r="B102" s="11">
        <v>15</v>
      </c>
      <c r="C102" s="10" t="s">
        <v>47</v>
      </c>
      <c r="D102" s="10" t="s">
        <v>69</v>
      </c>
      <c r="E102" s="18">
        <v>1076</v>
      </c>
      <c r="F102" s="10" t="s">
        <v>99</v>
      </c>
      <c r="G102" s="12">
        <v>1.6</v>
      </c>
      <c r="H102" s="13">
        <v>9.92</v>
      </c>
      <c r="I102" s="10">
        <v>4</v>
      </c>
      <c r="J102" s="13">
        <f aca="true" t="shared" si="6" ref="J102:J110">H102*I102</f>
        <v>39.68</v>
      </c>
      <c r="K102" s="73">
        <v>0</v>
      </c>
      <c r="L102" s="15">
        <f t="shared" si="2"/>
        <v>0</v>
      </c>
      <c r="M102" s="25">
        <f t="shared" si="5"/>
        <v>0</v>
      </c>
      <c r="P102" s="8"/>
      <c r="R102" s="8"/>
    </row>
    <row r="103" spans="1:18" ht="12.75">
      <c r="A103" s="47">
        <v>19</v>
      </c>
      <c r="B103" s="48">
        <v>15</v>
      </c>
      <c r="C103" s="18"/>
      <c r="D103" s="18" t="s">
        <v>70</v>
      </c>
      <c r="E103" s="18">
        <v>1141</v>
      </c>
      <c r="F103" s="10" t="s">
        <v>100</v>
      </c>
      <c r="G103" s="12">
        <v>2.1</v>
      </c>
      <c r="H103" s="13">
        <v>68</v>
      </c>
      <c r="I103" s="10">
        <v>2</v>
      </c>
      <c r="J103" s="13">
        <f t="shared" si="6"/>
        <v>136</v>
      </c>
      <c r="K103" s="73">
        <v>0</v>
      </c>
      <c r="L103" s="15">
        <f t="shared" si="2"/>
        <v>0</v>
      </c>
      <c r="M103" s="25">
        <f t="shared" si="5"/>
        <v>0</v>
      </c>
      <c r="P103" s="8"/>
      <c r="R103" s="8"/>
    </row>
    <row r="104" spans="1:18" ht="12.75">
      <c r="A104" s="24">
        <v>19</v>
      </c>
      <c r="B104" s="11">
        <v>16</v>
      </c>
      <c r="C104" s="10" t="s">
        <v>47</v>
      </c>
      <c r="D104" s="10" t="s">
        <v>71</v>
      </c>
      <c r="E104" s="18">
        <v>1078</v>
      </c>
      <c r="F104" s="10" t="s">
        <v>101</v>
      </c>
      <c r="G104" s="12">
        <v>0.2</v>
      </c>
      <c r="H104" s="13">
        <v>5.83</v>
      </c>
      <c r="I104" s="10">
        <v>2</v>
      </c>
      <c r="J104" s="13">
        <f t="shared" si="6"/>
        <v>11.66</v>
      </c>
      <c r="K104" s="73">
        <v>0</v>
      </c>
      <c r="L104" s="15">
        <f t="shared" si="2"/>
        <v>0</v>
      </c>
      <c r="M104" s="25">
        <f t="shared" si="5"/>
        <v>0</v>
      </c>
      <c r="P104" s="8"/>
      <c r="R104" s="8"/>
    </row>
    <row r="105" spans="1:18" ht="12.75">
      <c r="A105" s="24">
        <v>19</v>
      </c>
      <c r="B105" s="11">
        <v>17</v>
      </c>
      <c r="C105" s="10" t="s">
        <v>47</v>
      </c>
      <c r="D105" s="10" t="s">
        <v>103</v>
      </c>
      <c r="E105" s="18">
        <v>1079</v>
      </c>
      <c r="F105" s="10" t="s">
        <v>102</v>
      </c>
      <c r="G105" s="12">
        <v>2.2</v>
      </c>
      <c r="H105" s="13">
        <v>50</v>
      </c>
      <c r="I105" s="10">
        <v>2</v>
      </c>
      <c r="J105" s="13">
        <f t="shared" si="6"/>
        <v>100</v>
      </c>
      <c r="K105" s="73">
        <v>0</v>
      </c>
      <c r="L105" s="15">
        <f aca="true" t="shared" si="7" ref="L105:L128">K105*H105</f>
        <v>0</v>
      </c>
      <c r="M105" s="25">
        <f t="shared" si="5"/>
        <v>0</v>
      </c>
      <c r="P105" s="8"/>
      <c r="R105" s="8"/>
    </row>
    <row r="106" spans="1:18" ht="12.75">
      <c r="A106" s="24">
        <v>19</v>
      </c>
      <c r="B106" s="11">
        <v>17</v>
      </c>
      <c r="C106" s="10"/>
      <c r="D106" s="10" t="s">
        <v>128</v>
      </c>
      <c r="E106" s="18">
        <v>1101</v>
      </c>
      <c r="F106" s="10" t="s">
        <v>129</v>
      </c>
      <c r="G106" s="12">
        <v>1.2</v>
      </c>
      <c r="H106" s="13">
        <v>8.5</v>
      </c>
      <c r="I106" s="10">
        <v>2</v>
      </c>
      <c r="J106" s="13">
        <f t="shared" si="6"/>
        <v>17</v>
      </c>
      <c r="K106" s="73">
        <v>0</v>
      </c>
      <c r="L106" s="15">
        <f t="shared" si="7"/>
        <v>0</v>
      </c>
      <c r="M106" s="25">
        <f t="shared" si="5"/>
        <v>0</v>
      </c>
      <c r="P106" s="8"/>
      <c r="R106" s="8"/>
    </row>
    <row r="107" spans="1:18" ht="12.75">
      <c r="A107" s="24">
        <v>19</v>
      </c>
      <c r="B107" s="11">
        <v>17</v>
      </c>
      <c r="C107" s="10" t="s">
        <v>47</v>
      </c>
      <c r="D107" s="10" t="s">
        <v>15</v>
      </c>
      <c r="E107" s="18">
        <v>1083</v>
      </c>
      <c r="F107" s="10" t="s">
        <v>72</v>
      </c>
      <c r="G107" s="12">
        <v>0.7</v>
      </c>
      <c r="H107" s="13">
        <v>12.95</v>
      </c>
      <c r="I107" s="10">
        <v>2</v>
      </c>
      <c r="J107" s="13">
        <f t="shared" si="6"/>
        <v>25.9</v>
      </c>
      <c r="K107" s="73">
        <v>0</v>
      </c>
      <c r="L107" s="15">
        <f t="shared" si="7"/>
        <v>0</v>
      </c>
      <c r="M107" s="25">
        <f t="shared" si="5"/>
        <v>0</v>
      </c>
      <c r="P107" s="8"/>
      <c r="R107" s="8"/>
    </row>
    <row r="108" spans="1:18" ht="12.75">
      <c r="A108" s="24">
        <v>19</v>
      </c>
      <c r="B108" s="11">
        <v>17</v>
      </c>
      <c r="C108" s="10" t="s">
        <v>47</v>
      </c>
      <c r="D108" s="10" t="s">
        <v>16</v>
      </c>
      <c r="E108" s="18">
        <v>1084</v>
      </c>
      <c r="F108" s="10" t="s">
        <v>72</v>
      </c>
      <c r="G108" s="12">
        <v>0.53</v>
      </c>
      <c r="H108" s="13">
        <v>9.62</v>
      </c>
      <c r="I108" s="10">
        <v>4</v>
      </c>
      <c r="J108" s="13">
        <f t="shared" si="6"/>
        <v>38.48</v>
      </c>
      <c r="K108" s="73">
        <v>0</v>
      </c>
      <c r="L108" s="15">
        <f t="shared" si="7"/>
        <v>0</v>
      </c>
      <c r="M108" s="25">
        <f t="shared" si="5"/>
        <v>0</v>
      </c>
      <c r="P108" s="8"/>
      <c r="R108" s="8"/>
    </row>
    <row r="109" spans="1:18" ht="12.75">
      <c r="A109" s="24">
        <v>19</v>
      </c>
      <c r="B109" s="11">
        <v>17</v>
      </c>
      <c r="C109" s="10" t="s">
        <v>47</v>
      </c>
      <c r="D109" s="10" t="s">
        <v>208</v>
      </c>
      <c r="E109" s="18">
        <v>1244</v>
      </c>
      <c r="F109" s="10" t="s">
        <v>209</v>
      </c>
      <c r="G109" s="12">
        <v>1.75</v>
      </c>
      <c r="H109" s="13">
        <v>12</v>
      </c>
      <c r="I109" s="10">
        <v>2</v>
      </c>
      <c r="J109" s="13">
        <f>H109*I109</f>
        <v>24</v>
      </c>
      <c r="K109" s="73">
        <v>0</v>
      </c>
      <c r="L109" s="15">
        <f t="shared" si="7"/>
        <v>0</v>
      </c>
      <c r="M109" s="25">
        <f t="shared" si="5"/>
        <v>0</v>
      </c>
      <c r="P109" s="8"/>
      <c r="R109" s="8"/>
    </row>
    <row r="110" spans="1:18" ht="12.75">
      <c r="A110" s="24">
        <v>19</v>
      </c>
      <c r="B110" s="11">
        <v>17</v>
      </c>
      <c r="C110" s="52" t="s">
        <v>47</v>
      </c>
      <c r="D110" s="10" t="s">
        <v>73</v>
      </c>
      <c r="E110" s="18">
        <v>1085</v>
      </c>
      <c r="F110" s="10" t="s">
        <v>74</v>
      </c>
      <c r="G110" s="12">
        <v>0.2</v>
      </c>
      <c r="H110" s="13">
        <v>10</v>
      </c>
      <c r="I110" s="10">
        <v>12</v>
      </c>
      <c r="J110" s="13">
        <f t="shared" si="6"/>
        <v>120</v>
      </c>
      <c r="K110" s="73">
        <v>0</v>
      </c>
      <c r="L110" s="15">
        <f t="shared" si="7"/>
        <v>0</v>
      </c>
      <c r="M110" s="25">
        <f t="shared" si="5"/>
        <v>0</v>
      </c>
      <c r="P110" s="8"/>
      <c r="R110" s="8"/>
    </row>
    <row r="111" spans="1:18" ht="12.75">
      <c r="A111" s="24">
        <v>19</v>
      </c>
      <c r="B111" s="11"/>
      <c r="C111" s="10"/>
      <c r="D111" s="10" t="s">
        <v>75</v>
      </c>
      <c r="E111" s="18"/>
      <c r="F111" s="10" t="s">
        <v>154</v>
      </c>
      <c r="G111" s="12">
        <v>0.01</v>
      </c>
      <c r="H111" s="13">
        <v>0</v>
      </c>
      <c r="I111" s="10">
        <v>1</v>
      </c>
      <c r="J111" s="13">
        <f>H111*I111</f>
        <v>0</v>
      </c>
      <c r="K111" s="73">
        <v>0</v>
      </c>
      <c r="L111" s="15">
        <f>K111*H111</f>
        <v>0</v>
      </c>
      <c r="M111" s="25">
        <f>K111*G111</f>
        <v>0</v>
      </c>
      <c r="P111" s="8"/>
      <c r="R111" s="8"/>
    </row>
    <row r="112" spans="1:18" ht="12.75">
      <c r="A112" s="24">
        <v>19</v>
      </c>
      <c r="B112" s="11"/>
      <c r="C112" s="52"/>
      <c r="D112" s="10" t="s">
        <v>257</v>
      </c>
      <c r="E112" s="18">
        <v>1295</v>
      </c>
      <c r="F112" s="10" t="s">
        <v>258</v>
      </c>
      <c r="G112" s="12"/>
      <c r="H112" s="13">
        <v>6.57</v>
      </c>
      <c r="I112" s="10">
        <v>12</v>
      </c>
      <c r="J112" s="13">
        <f>H112*I112</f>
        <v>78.84</v>
      </c>
      <c r="K112" s="73"/>
      <c r="L112" s="15">
        <f>K112*H112</f>
        <v>0</v>
      </c>
      <c r="M112" s="25"/>
      <c r="P112" s="8"/>
      <c r="R112" s="8"/>
    </row>
    <row r="113" spans="1:18" ht="12.75">
      <c r="A113" s="24"/>
      <c r="B113" s="11"/>
      <c r="C113" s="10"/>
      <c r="D113" s="10"/>
      <c r="E113" s="18"/>
      <c r="F113" s="10"/>
      <c r="G113" s="12"/>
      <c r="H113" s="13"/>
      <c r="I113" s="10"/>
      <c r="J113" s="13"/>
      <c r="K113" s="53"/>
      <c r="L113" s="15"/>
      <c r="M113" s="25">
        <f t="shared" si="5"/>
        <v>0</v>
      </c>
      <c r="P113" s="8"/>
      <c r="R113" s="8"/>
    </row>
    <row r="114" spans="1:18" s="5" customFormat="1" ht="12.75">
      <c r="A114" s="38">
        <v>20</v>
      </c>
      <c r="B114" s="39"/>
      <c r="C114" s="40" t="s">
        <v>104</v>
      </c>
      <c r="D114" s="40" t="s">
        <v>105</v>
      </c>
      <c r="E114" s="41" t="s">
        <v>106</v>
      </c>
      <c r="F114" s="42" t="s">
        <v>111</v>
      </c>
      <c r="G114" s="43"/>
      <c r="H114" s="13"/>
      <c r="I114" s="42"/>
      <c r="J114" s="13"/>
      <c r="K114" s="53"/>
      <c r="L114" s="15"/>
      <c r="M114" s="25">
        <f t="shared" si="5"/>
        <v>0</v>
      </c>
      <c r="O114" s="1"/>
      <c r="P114" s="8"/>
      <c r="Q114" s="1"/>
      <c r="R114" s="8"/>
    </row>
    <row r="115" spans="1:18" s="9" customFormat="1" ht="12.75">
      <c r="A115" s="47">
        <v>20</v>
      </c>
      <c r="B115" s="48">
        <v>5</v>
      </c>
      <c r="C115" s="49"/>
      <c r="D115" s="18" t="s">
        <v>220</v>
      </c>
      <c r="E115" s="49">
        <v>1118</v>
      </c>
      <c r="F115" s="18" t="s">
        <v>221</v>
      </c>
      <c r="G115" s="50">
        <v>0.8</v>
      </c>
      <c r="H115" s="51">
        <v>6.5</v>
      </c>
      <c r="I115" s="18">
        <v>2</v>
      </c>
      <c r="J115" s="13">
        <f>H115*I115</f>
        <v>13</v>
      </c>
      <c r="K115" s="73">
        <v>0</v>
      </c>
      <c r="L115" s="15">
        <f t="shared" si="7"/>
        <v>0</v>
      </c>
      <c r="M115" s="25">
        <f t="shared" si="5"/>
        <v>0</v>
      </c>
      <c r="N115" s="1"/>
      <c r="O115" s="1"/>
      <c r="P115" s="8"/>
      <c r="Q115" s="1"/>
      <c r="R115" s="8"/>
    </row>
    <row r="116" spans="1:18" ht="12.75">
      <c r="A116" s="24">
        <v>20</v>
      </c>
      <c r="B116" s="11">
        <v>5</v>
      </c>
      <c r="C116" s="10"/>
      <c r="D116" s="10" t="s">
        <v>76</v>
      </c>
      <c r="E116" s="18">
        <v>1087</v>
      </c>
      <c r="F116" s="10" t="s">
        <v>77</v>
      </c>
      <c r="G116" s="12">
        <v>1.05</v>
      </c>
      <c r="H116" s="13">
        <v>11</v>
      </c>
      <c r="I116" s="10">
        <v>1</v>
      </c>
      <c r="J116" s="13">
        <f>H116*I116</f>
        <v>11</v>
      </c>
      <c r="K116" s="73">
        <v>0</v>
      </c>
      <c r="L116" s="15">
        <f t="shared" si="7"/>
        <v>0</v>
      </c>
      <c r="M116" s="25">
        <f t="shared" si="5"/>
        <v>0</v>
      </c>
      <c r="P116" s="8"/>
      <c r="R116" s="8"/>
    </row>
    <row r="117" spans="1:18" ht="12.75">
      <c r="A117" s="24">
        <v>20</v>
      </c>
      <c r="B117" s="11">
        <v>5</v>
      </c>
      <c r="C117" s="10"/>
      <c r="D117" s="10" t="s">
        <v>78</v>
      </c>
      <c r="E117" s="18">
        <v>1088</v>
      </c>
      <c r="F117" s="10" t="s">
        <v>77</v>
      </c>
      <c r="G117" s="12">
        <v>1.05</v>
      </c>
      <c r="H117" s="13">
        <v>11</v>
      </c>
      <c r="I117" s="10">
        <v>1</v>
      </c>
      <c r="J117" s="13">
        <f>H117*I117</f>
        <v>11</v>
      </c>
      <c r="K117" s="73">
        <v>0</v>
      </c>
      <c r="L117" s="15">
        <f t="shared" si="7"/>
        <v>0</v>
      </c>
      <c r="M117" s="25">
        <f t="shared" si="5"/>
        <v>0</v>
      </c>
      <c r="P117" s="8"/>
      <c r="R117" s="8"/>
    </row>
    <row r="118" spans="1:18" ht="12.75">
      <c r="A118" s="24">
        <v>20</v>
      </c>
      <c r="B118" s="11" t="s">
        <v>47</v>
      </c>
      <c r="C118" s="10"/>
      <c r="D118" s="10" t="s">
        <v>79</v>
      </c>
      <c r="E118" s="18">
        <v>1089</v>
      </c>
      <c r="F118" s="10" t="s">
        <v>112</v>
      </c>
      <c r="G118" s="12">
        <v>2.2</v>
      </c>
      <c r="H118" s="13">
        <v>38.5</v>
      </c>
      <c r="I118" s="10">
        <v>2</v>
      </c>
      <c r="J118" s="13">
        <f>H118*I118</f>
        <v>77</v>
      </c>
      <c r="K118" s="73">
        <v>0</v>
      </c>
      <c r="L118" s="15">
        <f t="shared" si="7"/>
        <v>0</v>
      </c>
      <c r="M118" s="25">
        <f t="shared" si="5"/>
        <v>0</v>
      </c>
      <c r="P118" s="8"/>
      <c r="R118" s="8"/>
    </row>
    <row r="119" spans="1:18" ht="12.75">
      <c r="A119" s="24"/>
      <c r="B119" s="11"/>
      <c r="C119" s="10"/>
      <c r="D119" s="10"/>
      <c r="E119" s="18"/>
      <c r="F119" s="10"/>
      <c r="G119" s="12"/>
      <c r="H119" s="13"/>
      <c r="I119" s="10"/>
      <c r="J119" s="13"/>
      <c r="K119" s="53"/>
      <c r="L119" s="15"/>
      <c r="M119" s="25">
        <f t="shared" si="5"/>
        <v>0</v>
      </c>
      <c r="P119" s="8"/>
      <c r="R119" s="8"/>
    </row>
    <row r="120" spans="1:18" s="5" customFormat="1" ht="12.75">
      <c r="A120" s="38">
        <v>23</v>
      </c>
      <c r="B120" s="39"/>
      <c r="C120" s="40" t="s">
        <v>104</v>
      </c>
      <c r="D120" s="40" t="s">
        <v>105</v>
      </c>
      <c r="E120" s="41" t="s">
        <v>106</v>
      </c>
      <c r="F120" s="42" t="s">
        <v>183</v>
      </c>
      <c r="G120" s="43"/>
      <c r="H120" s="13"/>
      <c r="I120" s="42"/>
      <c r="J120" s="13"/>
      <c r="K120" s="53"/>
      <c r="L120" s="15"/>
      <c r="M120" s="25">
        <f t="shared" si="5"/>
        <v>0</v>
      </c>
      <c r="O120" s="1"/>
      <c r="P120" s="8"/>
      <c r="Q120" s="1"/>
      <c r="R120" s="8"/>
    </row>
    <row r="121" spans="1:18" ht="12.75">
      <c r="A121" s="24"/>
      <c r="B121" s="11"/>
      <c r="C121" s="10"/>
      <c r="D121" s="10" t="s">
        <v>242</v>
      </c>
      <c r="E121" s="18">
        <v>1159</v>
      </c>
      <c r="F121" s="10" t="s">
        <v>285</v>
      </c>
      <c r="G121" s="12">
        <v>123.6</v>
      </c>
      <c r="H121" s="13">
        <v>1700</v>
      </c>
      <c r="I121" s="10">
        <v>1</v>
      </c>
      <c r="J121" s="13">
        <f>H121*I121</f>
        <v>1700</v>
      </c>
      <c r="K121" s="73"/>
      <c r="L121" s="15">
        <f t="shared" si="7"/>
        <v>0</v>
      </c>
      <c r="M121" s="25">
        <f t="shared" si="5"/>
        <v>0</v>
      </c>
      <c r="P121" s="8"/>
      <c r="R121" s="8"/>
    </row>
    <row r="122" spans="1:18" ht="12.75">
      <c r="A122" s="24"/>
      <c r="B122" s="11"/>
      <c r="C122" s="10"/>
      <c r="D122" s="10" t="s">
        <v>243</v>
      </c>
      <c r="E122" s="18"/>
      <c r="F122" s="10" t="s">
        <v>286</v>
      </c>
      <c r="G122" s="12">
        <v>124</v>
      </c>
      <c r="H122" s="13">
        <v>1750</v>
      </c>
      <c r="I122" s="10">
        <v>1</v>
      </c>
      <c r="J122" s="13">
        <f>H122*I122</f>
        <v>1750</v>
      </c>
      <c r="K122" s="73"/>
      <c r="L122" s="15">
        <f t="shared" si="7"/>
        <v>0</v>
      </c>
      <c r="M122" s="25">
        <f t="shared" si="5"/>
        <v>0</v>
      </c>
      <c r="P122" s="8"/>
      <c r="R122" s="8"/>
    </row>
    <row r="123" spans="1:18" ht="12.75">
      <c r="A123" s="24"/>
      <c r="B123" s="11"/>
      <c r="C123" s="10"/>
      <c r="D123" s="10" t="s">
        <v>241</v>
      </c>
      <c r="E123" s="18">
        <v>1268</v>
      </c>
      <c r="F123" s="10" t="s">
        <v>250</v>
      </c>
      <c r="G123" s="12">
        <v>118.3</v>
      </c>
      <c r="H123" s="13">
        <v>1400</v>
      </c>
      <c r="I123" s="10">
        <v>1</v>
      </c>
      <c r="J123" s="13">
        <f>H123*I123</f>
        <v>1400</v>
      </c>
      <c r="K123" s="73"/>
      <c r="L123" s="15">
        <f>K123*H123</f>
        <v>0</v>
      </c>
      <c r="M123" s="25">
        <f t="shared" si="5"/>
        <v>0</v>
      </c>
      <c r="P123" s="8"/>
      <c r="R123" s="8"/>
    </row>
    <row r="124" spans="1:18" ht="12.75">
      <c r="A124" s="24"/>
      <c r="B124" s="11"/>
      <c r="C124" s="10"/>
      <c r="D124" s="10" t="s">
        <v>144</v>
      </c>
      <c r="E124" s="18">
        <v>1108</v>
      </c>
      <c r="F124" s="10" t="s">
        <v>251</v>
      </c>
      <c r="G124" s="12"/>
      <c r="H124" s="13">
        <v>1200</v>
      </c>
      <c r="I124" s="10">
        <v>1</v>
      </c>
      <c r="J124" s="13">
        <f>H124</f>
        <v>1200</v>
      </c>
      <c r="K124" s="73"/>
      <c r="L124" s="15">
        <f t="shared" si="7"/>
        <v>0</v>
      </c>
      <c r="M124" s="25">
        <f t="shared" si="5"/>
        <v>0</v>
      </c>
      <c r="P124" s="8"/>
      <c r="R124" s="8"/>
    </row>
    <row r="125" spans="1:18" ht="12.75">
      <c r="A125" s="24"/>
      <c r="B125" s="11"/>
      <c r="C125" s="10"/>
      <c r="D125" s="10" t="s">
        <v>210</v>
      </c>
      <c r="E125" s="18">
        <v>1113</v>
      </c>
      <c r="F125" s="10" t="s">
        <v>212</v>
      </c>
      <c r="G125" s="12"/>
      <c r="H125" s="13">
        <v>1400</v>
      </c>
      <c r="I125" s="10">
        <v>1</v>
      </c>
      <c r="J125" s="13">
        <f>H125</f>
        <v>1400</v>
      </c>
      <c r="K125" s="73"/>
      <c r="L125" s="15">
        <f t="shared" si="7"/>
        <v>0</v>
      </c>
      <c r="M125" s="25">
        <f t="shared" si="5"/>
        <v>0</v>
      </c>
      <c r="P125" s="8"/>
      <c r="R125" s="8"/>
    </row>
    <row r="126" spans="1:18" ht="12.75">
      <c r="A126" s="24"/>
      <c r="B126" s="11"/>
      <c r="C126" s="10"/>
      <c r="D126" s="10" t="s">
        <v>211</v>
      </c>
      <c r="E126" s="18"/>
      <c r="F126" s="10" t="s">
        <v>213</v>
      </c>
      <c r="G126" s="12"/>
      <c r="H126" s="13">
        <v>1450</v>
      </c>
      <c r="I126" s="10">
        <v>1</v>
      </c>
      <c r="J126" s="13">
        <f>H126</f>
        <v>1450</v>
      </c>
      <c r="K126" s="73"/>
      <c r="L126" s="15">
        <f t="shared" si="7"/>
        <v>0</v>
      </c>
      <c r="M126" s="25">
        <f t="shared" si="5"/>
        <v>0</v>
      </c>
      <c r="P126" s="8"/>
      <c r="R126" s="8"/>
    </row>
    <row r="127" spans="1:18" ht="12.75">
      <c r="A127" s="24"/>
      <c r="B127" s="11"/>
      <c r="C127" s="10"/>
      <c r="D127" s="10" t="s">
        <v>310</v>
      </c>
      <c r="E127" s="18">
        <v>1535</v>
      </c>
      <c r="F127" s="10" t="s">
        <v>311</v>
      </c>
      <c r="G127" s="12"/>
      <c r="H127" s="13">
        <v>1050</v>
      </c>
      <c r="I127" s="10">
        <v>1</v>
      </c>
      <c r="J127" s="13">
        <f>H127</f>
        <v>1050</v>
      </c>
      <c r="K127" s="73"/>
      <c r="L127" s="15">
        <f>K127*H127</f>
        <v>0</v>
      </c>
      <c r="M127" s="25">
        <f>K127*G127</f>
        <v>0</v>
      </c>
      <c r="P127" s="8"/>
      <c r="R127" s="8"/>
    </row>
    <row r="128" spans="1:18" ht="12.75">
      <c r="A128" s="24"/>
      <c r="B128" s="11"/>
      <c r="C128" s="10"/>
      <c r="D128" s="10" t="s">
        <v>244</v>
      </c>
      <c r="E128" s="18"/>
      <c r="F128" s="10" t="s">
        <v>245</v>
      </c>
      <c r="G128" s="12"/>
      <c r="H128" s="13">
        <v>200</v>
      </c>
      <c r="I128" s="10">
        <v>1</v>
      </c>
      <c r="J128" s="13">
        <f>H128*I128</f>
        <v>200</v>
      </c>
      <c r="K128" s="73"/>
      <c r="L128" s="15">
        <f t="shared" si="7"/>
        <v>0</v>
      </c>
      <c r="M128" s="25">
        <f t="shared" si="5"/>
        <v>0</v>
      </c>
      <c r="P128" s="8"/>
      <c r="R128" s="8"/>
    </row>
    <row r="129" spans="1:18" ht="12.75">
      <c r="A129" s="24"/>
      <c r="B129" s="11"/>
      <c r="C129" s="10"/>
      <c r="D129" s="10"/>
      <c r="E129" s="18"/>
      <c r="F129" s="10"/>
      <c r="G129" s="12"/>
      <c r="H129" s="13"/>
      <c r="I129" s="10"/>
      <c r="J129" s="13"/>
      <c r="K129" s="53"/>
      <c r="L129" s="15"/>
      <c r="M129" s="25">
        <f t="shared" si="5"/>
        <v>0</v>
      </c>
      <c r="O129" s="9"/>
      <c r="P129" s="62"/>
      <c r="R129" s="8"/>
    </row>
    <row r="130" spans="1:18" s="5" customFormat="1" ht="12.75">
      <c r="A130" s="38">
        <v>23</v>
      </c>
      <c r="B130" s="39"/>
      <c r="C130" s="40" t="s">
        <v>104</v>
      </c>
      <c r="D130" s="40" t="s">
        <v>105</v>
      </c>
      <c r="E130" s="41" t="s">
        <v>106</v>
      </c>
      <c r="F130" s="42" t="s">
        <v>184</v>
      </c>
      <c r="G130" s="43"/>
      <c r="H130" s="13"/>
      <c r="I130" s="42"/>
      <c r="J130" s="13"/>
      <c r="K130" s="53"/>
      <c r="L130" s="15"/>
      <c r="M130" s="25">
        <f t="shared" si="5"/>
        <v>0</v>
      </c>
      <c r="O130" s="1"/>
      <c r="P130" s="8"/>
      <c r="Q130" s="1"/>
      <c r="R130" s="8"/>
    </row>
    <row r="131" spans="1:18" ht="12.75">
      <c r="A131" s="24"/>
      <c r="B131" s="11"/>
      <c r="C131" s="10"/>
      <c r="D131" s="10" t="s">
        <v>185</v>
      </c>
      <c r="E131" s="18">
        <v>1227</v>
      </c>
      <c r="F131" s="10" t="s">
        <v>252</v>
      </c>
      <c r="G131" s="12">
        <v>118.3</v>
      </c>
      <c r="H131" s="13">
        <v>1250</v>
      </c>
      <c r="I131" s="10">
        <v>1</v>
      </c>
      <c r="J131" s="13">
        <f aca="true" t="shared" si="8" ref="J131:J138">H131*I131</f>
        <v>1250</v>
      </c>
      <c r="K131" s="73"/>
      <c r="L131" s="15">
        <f aca="true" t="shared" si="9" ref="L131:L141">K131*H131</f>
        <v>0</v>
      </c>
      <c r="M131" s="25">
        <f t="shared" si="5"/>
        <v>0</v>
      </c>
      <c r="P131" s="8"/>
      <c r="R131" s="8"/>
    </row>
    <row r="132" spans="1:18" ht="12.75">
      <c r="A132" s="24"/>
      <c r="B132" s="11"/>
      <c r="C132" s="10"/>
      <c r="D132" s="10" t="s">
        <v>186</v>
      </c>
      <c r="E132" s="18">
        <v>1251</v>
      </c>
      <c r="F132" s="10" t="s">
        <v>253</v>
      </c>
      <c r="G132" s="12">
        <v>123.6</v>
      </c>
      <c r="H132" s="13">
        <v>1250</v>
      </c>
      <c r="I132" s="10">
        <v>1</v>
      </c>
      <c r="J132" s="13">
        <f t="shared" si="8"/>
        <v>1250</v>
      </c>
      <c r="K132" s="73"/>
      <c r="L132" s="15">
        <f t="shared" si="9"/>
        <v>0</v>
      </c>
      <c r="M132" s="25">
        <f t="shared" si="5"/>
        <v>0</v>
      </c>
      <c r="P132" s="8"/>
      <c r="R132" s="8"/>
    </row>
    <row r="133" spans="1:18" ht="12.75">
      <c r="A133" s="24"/>
      <c r="B133" s="11"/>
      <c r="C133" s="10"/>
      <c r="D133" s="10" t="s">
        <v>187</v>
      </c>
      <c r="E133" s="18">
        <v>1252</v>
      </c>
      <c r="F133" s="10" t="s">
        <v>189</v>
      </c>
      <c r="G133" s="12">
        <v>118.3</v>
      </c>
      <c r="H133" s="13">
        <v>1250</v>
      </c>
      <c r="I133" s="10">
        <v>1</v>
      </c>
      <c r="J133" s="13">
        <f t="shared" si="8"/>
        <v>1250</v>
      </c>
      <c r="K133" s="73"/>
      <c r="L133" s="15">
        <f t="shared" si="9"/>
        <v>0</v>
      </c>
      <c r="M133" s="25">
        <f t="shared" si="5"/>
        <v>0</v>
      </c>
      <c r="P133" s="8"/>
      <c r="R133" s="8"/>
    </row>
    <row r="134" spans="1:18" ht="12.75">
      <c r="A134" s="24"/>
      <c r="B134" s="11"/>
      <c r="C134" s="10"/>
      <c r="D134" s="10" t="s">
        <v>188</v>
      </c>
      <c r="E134" s="18">
        <v>1253</v>
      </c>
      <c r="F134" s="10" t="s">
        <v>190</v>
      </c>
      <c r="G134" s="12">
        <v>123.6</v>
      </c>
      <c r="H134" s="13">
        <v>1250</v>
      </c>
      <c r="I134" s="10">
        <v>1</v>
      </c>
      <c r="J134" s="13">
        <f t="shared" si="8"/>
        <v>1250</v>
      </c>
      <c r="K134" s="73"/>
      <c r="L134" s="15">
        <f t="shared" si="9"/>
        <v>0</v>
      </c>
      <c r="M134" s="25">
        <f t="shared" si="5"/>
        <v>0</v>
      </c>
      <c r="P134" s="8"/>
      <c r="R134" s="8"/>
    </row>
    <row r="135" spans="1:18" ht="12.75">
      <c r="A135" s="24"/>
      <c r="B135" s="11"/>
      <c r="C135" s="10"/>
      <c r="D135" s="10" t="s">
        <v>195</v>
      </c>
      <c r="E135" s="18">
        <v>1245</v>
      </c>
      <c r="F135" s="10" t="s">
        <v>196</v>
      </c>
      <c r="G135" s="12"/>
      <c r="H135" s="13">
        <v>80.08</v>
      </c>
      <c r="I135" s="10">
        <v>1</v>
      </c>
      <c r="J135" s="13">
        <f t="shared" si="8"/>
        <v>80.08</v>
      </c>
      <c r="K135" s="73"/>
      <c r="L135" s="15">
        <f t="shared" si="9"/>
        <v>0</v>
      </c>
      <c r="M135" s="25">
        <f t="shared" si="5"/>
        <v>0</v>
      </c>
      <c r="P135" s="8"/>
      <c r="R135" s="8"/>
    </row>
    <row r="136" spans="1:18" ht="12.75">
      <c r="A136" s="24"/>
      <c r="B136" s="11"/>
      <c r="C136" s="10"/>
      <c r="D136" s="10" t="s">
        <v>197</v>
      </c>
      <c r="E136" s="18">
        <v>1247</v>
      </c>
      <c r="F136" s="10" t="s">
        <v>198</v>
      </c>
      <c r="G136" s="12"/>
      <c r="H136" s="13">
        <v>41.5</v>
      </c>
      <c r="I136" s="10">
        <v>1</v>
      </c>
      <c r="J136" s="13">
        <f t="shared" si="8"/>
        <v>41.5</v>
      </c>
      <c r="K136" s="73"/>
      <c r="L136" s="15">
        <f t="shared" si="9"/>
        <v>0</v>
      </c>
      <c r="M136" s="25">
        <f t="shared" si="5"/>
        <v>0</v>
      </c>
      <c r="P136" s="8"/>
      <c r="R136" s="8"/>
    </row>
    <row r="137" spans="1:18" ht="12.75">
      <c r="A137" s="24"/>
      <c r="B137" s="11"/>
      <c r="C137" s="10"/>
      <c r="D137" s="10" t="s">
        <v>199</v>
      </c>
      <c r="E137" s="18">
        <v>1248</v>
      </c>
      <c r="F137" s="10" t="s">
        <v>200</v>
      </c>
      <c r="G137" s="12"/>
      <c r="H137" s="13">
        <v>43</v>
      </c>
      <c r="I137" s="10">
        <v>1</v>
      </c>
      <c r="J137" s="13">
        <f t="shared" si="8"/>
        <v>43</v>
      </c>
      <c r="K137" s="73"/>
      <c r="L137" s="15">
        <f t="shared" si="9"/>
        <v>0</v>
      </c>
      <c r="M137" s="25">
        <f t="shared" si="5"/>
        <v>0</v>
      </c>
      <c r="P137" s="8"/>
      <c r="R137" s="8"/>
    </row>
    <row r="138" spans="1:18" ht="12.75">
      <c r="A138" s="24"/>
      <c r="B138" s="11"/>
      <c r="C138" s="10"/>
      <c r="D138" s="10" t="s">
        <v>191</v>
      </c>
      <c r="E138" s="18">
        <v>1249</v>
      </c>
      <c r="F138" s="10" t="s">
        <v>192</v>
      </c>
      <c r="G138" s="12"/>
      <c r="H138" s="13">
        <v>1016.5</v>
      </c>
      <c r="I138" s="10">
        <v>1</v>
      </c>
      <c r="J138" s="13">
        <f t="shared" si="8"/>
        <v>1016.5</v>
      </c>
      <c r="K138" s="73"/>
      <c r="L138" s="15">
        <f t="shared" si="9"/>
        <v>0</v>
      </c>
      <c r="M138" s="25">
        <f t="shared" si="5"/>
        <v>0</v>
      </c>
      <c r="P138" s="8"/>
      <c r="R138" s="8"/>
    </row>
    <row r="139" spans="1:18" ht="12.75">
      <c r="A139" s="24"/>
      <c r="B139" s="11"/>
      <c r="C139" s="10"/>
      <c r="D139" s="10" t="s">
        <v>193</v>
      </c>
      <c r="E139" s="18">
        <v>1250</v>
      </c>
      <c r="F139" s="10" t="s">
        <v>194</v>
      </c>
      <c r="G139" s="12"/>
      <c r="H139" s="13">
        <v>1109.34</v>
      </c>
      <c r="I139" s="10">
        <v>1</v>
      </c>
      <c r="J139" s="13">
        <f>H139*I139</f>
        <v>1109.34</v>
      </c>
      <c r="K139" s="73"/>
      <c r="L139" s="15">
        <f t="shared" si="9"/>
        <v>0</v>
      </c>
      <c r="M139" s="25">
        <f t="shared" si="5"/>
        <v>0</v>
      </c>
      <c r="P139" s="8"/>
      <c r="R139" s="8"/>
    </row>
    <row r="140" spans="1:18" ht="12.75">
      <c r="A140" s="24"/>
      <c r="B140" s="11"/>
      <c r="C140" s="10"/>
      <c r="D140" s="10" t="s">
        <v>227</v>
      </c>
      <c r="E140" s="18">
        <v>1263</v>
      </c>
      <c r="F140" s="10" t="s">
        <v>229</v>
      </c>
      <c r="G140" s="12"/>
      <c r="H140" s="13">
        <v>350</v>
      </c>
      <c r="I140" s="10">
        <v>1</v>
      </c>
      <c r="J140" s="13">
        <f>H140*I140</f>
        <v>350</v>
      </c>
      <c r="K140" s="73"/>
      <c r="L140" s="15">
        <f t="shared" si="9"/>
        <v>0</v>
      </c>
      <c r="M140" s="25">
        <f>K140*G140</f>
        <v>0</v>
      </c>
      <c r="P140" s="8"/>
      <c r="R140" s="8"/>
    </row>
    <row r="141" spans="1:18" ht="12.75">
      <c r="A141" s="24"/>
      <c r="B141" s="11"/>
      <c r="D141" s="10" t="s">
        <v>228</v>
      </c>
      <c r="E141" s="18">
        <v>1262</v>
      </c>
      <c r="F141" s="10" t="s">
        <v>230</v>
      </c>
      <c r="G141" s="12"/>
      <c r="H141" s="13">
        <v>350</v>
      </c>
      <c r="I141" s="10">
        <v>1</v>
      </c>
      <c r="J141" s="13">
        <f>H141*I141</f>
        <v>350</v>
      </c>
      <c r="K141" s="73"/>
      <c r="L141" s="15">
        <f t="shared" si="9"/>
        <v>0</v>
      </c>
      <c r="M141" s="25">
        <f>K141*G141</f>
        <v>0</v>
      </c>
      <c r="P141" s="8"/>
      <c r="R141" s="8"/>
    </row>
    <row r="142" spans="1:18" ht="12.75">
      <c r="A142" s="24"/>
      <c r="B142" s="11"/>
      <c r="C142" s="10"/>
      <c r="D142" s="10"/>
      <c r="E142" s="18"/>
      <c r="F142" s="10"/>
      <c r="G142" s="12"/>
      <c r="H142" s="13"/>
      <c r="I142" s="10"/>
      <c r="J142" s="13"/>
      <c r="K142" s="73"/>
      <c r="L142" s="15"/>
      <c r="M142" s="25"/>
      <c r="P142" s="8"/>
      <c r="R142" s="8"/>
    </row>
    <row r="143" spans="1:18" s="5" customFormat="1" ht="12.75">
      <c r="A143" s="38"/>
      <c r="B143" s="39"/>
      <c r="C143" s="40" t="s">
        <v>104</v>
      </c>
      <c r="D143" s="40" t="s">
        <v>105</v>
      </c>
      <c r="E143" s="41" t="s">
        <v>106</v>
      </c>
      <c r="F143" s="42" t="s">
        <v>298</v>
      </c>
      <c r="G143" s="43"/>
      <c r="H143" s="13"/>
      <c r="I143" s="42"/>
      <c r="J143" s="13"/>
      <c r="K143" s="53"/>
      <c r="L143" s="15"/>
      <c r="M143" s="25">
        <f>K143*G143</f>
        <v>0</v>
      </c>
      <c r="O143" s="1"/>
      <c r="P143" s="8"/>
      <c r="Q143" s="1"/>
      <c r="R143" s="8"/>
    </row>
    <row r="144" spans="4:13" ht="12.75">
      <c r="D144" s="1" t="s">
        <v>299</v>
      </c>
      <c r="E144" s="9">
        <v>1525</v>
      </c>
      <c r="F144" s="1" t="s">
        <v>301</v>
      </c>
      <c r="H144" s="3">
        <v>2050</v>
      </c>
      <c r="I144" s="1">
        <v>1</v>
      </c>
      <c r="J144" s="13">
        <f>H144*I144</f>
        <v>2050</v>
      </c>
      <c r="K144" s="73">
        <v>0</v>
      </c>
      <c r="L144" s="15">
        <f>K144*H144</f>
        <v>0</v>
      </c>
      <c r="M144" s="25">
        <f>K144*G144</f>
        <v>0</v>
      </c>
    </row>
    <row r="145" spans="4:13" ht="12.75">
      <c r="D145" s="1" t="s">
        <v>300</v>
      </c>
      <c r="E145" s="9">
        <v>1526</v>
      </c>
      <c r="F145" s="1" t="s">
        <v>302</v>
      </c>
      <c r="H145" s="3">
        <v>2050</v>
      </c>
      <c r="I145" s="1">
        <v>1</v>
      </c>
      <c r="J145" s="13">
        <f>H145*I145</f>
        <v>2050</v>
      </c>
      <c r="K145" s="73"/>
      <c r="L145" s="15">
        <f>K145*H145</f>
        <v>0</v>
      </c>
      <c r="M145" s="25">
        <f>K145*G145</f>
        <v>0</v>
      </c>
    </row>
    <row r="146" spans="1:18" ht="12.75">
      <c r="A146" s="24"/>
      <c r="B146" s="11"/>
      <c r="C146" s="10"/>
      <c r="D146" s="10"/>
      <c r="E146" s="18"/>
      <c r="F146" s="10"/>
      <c r="G146" s="12"/>
      <c r="H146" s="13"/>
      <c r="I146" s="10"/>
      <c r="J146" s="13"/>
      <c r="K146" s="53"/>
      <c r="L146" s="15"/>
      <c r="M146" s="25">
        <f t="shared" si="5"/>
        <v>0</v>
      </c>
      <c r="P146" s="8"/>
      <c r="R146" s="8"/>
    </row>
    <row r="147" spans="1:18" s="5" customFormat="1" ht="12.75">
      <c r="A147" s="38"/>
      <c r="B147" s="39"/>
      <c r="C147" s="40" t="s">
        <v>104</v>
      </c>
      <c r="D147" s="40" t="s">
        <v>105</v>
      </c>
      <c r="E147" s="41" t="s">
        <v>106</v>
      </c>
      <c r="F147" s="42" t="s">
        <v>125</v>
      </c>
      <c r="G147" s="43"/>
      <c r="H147" s="13"/>
      <c r="I147" s="42"/>
      <c r="J147" s="13"/>
      <c r="K147" s="53"/>
      <c r="L147" s="15"/>
      <c r="M147" s="25">
        <f t="shared" si="5"/>
        <v>0</v>
      </c>
      <c r="O147" s="1"/>
      <c r="P147" s="8"/>
      <c r="Q147" s="1"/>
      <c r="R147" s="8"/>
    </row>
    <row r="148" spans="1:18" s="9" customFormat="1" ht="12.75">
      <c r="A148" s="47"/>
      <c r="B148" s="48"/>
      <c r="C148" s="49"/>
      <c r="D148" s="18" t="s">
        <v>292</v>
      </c>
      <c r="E148" s="49">
        <v>1521</v>
      </c>
      <c r="F148" s="18" t="s">
        <v>293</v>
      </c>
      <c r="G148" s="50">
        <v>1</v>
      </c>
      <c r="H148" s="51">
        <v>250</v>
      </c>
      <c r="I148" s="18">
        <v>1</v>
      </c>
      <c r="J148" s="51">
        <f aca="true" t="shared" si="10" ref="J148:J155">H148*I148</f>
        <v>250</v>
      </c>
      <c r="K148" s="74">
        <v>0</v>
      </c>
      <c r="L148" s="15">
        <f>K148*H148</f>
        <v>0</v>
      </c>
      <c r="M148" s="25">
        <f>K148*G148</f>
        <v>0</v>
      </c>
      <c r="O148" s="1"/>
      <c r="P148" s="8"/>
      <c r="R148" s="62"/>
    </row>
    <row r="149" spans="1:18" s="9" customFormat="1" ht="12.75">
      <c r="A149" s="47"/>
      <c r="B149" s="48"/>
      <c r="C149" s="49"/>
      <c r="D149" s="18" t="s">
        <v>294</v>
      </c>
      <c r="E149" s="49">
        <v>1523</v>
      </c>
      <c r="F149" s="18" t="s">
        <v>295</v>
      </c>
      <c r="G149" s="50">
        <v>1</v>
      </c>
      <c r="H149" s="51">
        <v>35</v>
      </c>
      <c r="I149" s="18">
        <v>2</v>
      </c>
      <c r="J149" s="51">
        <f t="shared" si="10"/>
        <v>70</v>
      </c>
      <c r="K149" s="74">
        <v>0</v>
      </c>
      <c r="L149" s="15">
        <f>K149*H149</f>
        <v>0</v>
      </c>
      <c r="M149" s="25">
        <f>K149*G149</f>
        <v>0</v>
      </c>
      <c r="O149" s="1"/>
      <c r="P149" s="8"/>
      <c r="R149" s="62"/>
    </row>
    <row r="150" spans="1:18" s="9" customFormat="1" ht="12.75">
      <c r="A150" s="47"/>
      <c r="B150" s="48"/>
      <c r="C150" s="49"/>
      <c r="D150" s="18" t="s">
        <v>201</v>
      </c>
      <c r="E150" s="49">
        <v>1265</v>
      </c>
      <c r="F150" s="18" t="s">
        <v>202</v>
      </c>
      <c r="G150" s="50">
        <v>1</v>
      </c>
      <c r="H150" s="51">
        <v>699</v>
      </c>
      <c r="I150" s="18">
        <v>1</v>
      </c>
      <c r="J150" s="51">
        <f t="shared" si="10"/>
        <v>699</v>
      </c>
      <c r="K150" s="74">
        <v>0</v>
      </c>
      <c r="L150" s="15">
        <f aca="true" t="shared" si="11" ref="L150:L170">K150*H150</f>
        <v>0</v>
      </c>
      <c r="M150" s="25">
        <f t="shared" si="5"/>
        <v>0</v>
      </c>
      <c r="O150" s="1"/>
      <c r="P150" s="8"/>
      <c r="R150" s="62"/>
    </row>
    <row r="151" spans="1:18" s="9" customFormat="1" ht="12.75">
      <c r="A151" s="47"/>
      <c r="B151" s="48"/>
      <c r="C151" s="49"/>
      <c r="D151" s="18" t="s">
        <v>237</v>
      </c>
      <c r="E151" s="49">
        <v>1267</v>
      </c>
      <c r="F151" s="18" t="s">
        <v>238</v>
      </c>
      <c r="G151" s="50">
        <v>1</v>
      </c>
      <c r="H151" s="51">
        <v>66.2</v>
      </c>
      <c r="I151" s="18">
        <v>1</v>
      </c>
      <c r="J151" s="51">
        <f t="shared" si="10"/>
        <v>66.2</v>
      </c>
      <c r="K151" s="74">
        <v>0</v>
      </c>
      <c r="L151" s="15">
        <f t="shared" si="11"/>
        <v>0</v>
      </c>
      <c r="M151" s="25">
        <f t="shared" si="5"/>
        <v>0</v>
      </c>
      <c r="O151" s="1"/>
      <c r="P151" s="8"/>
      <c r="R151" s="62"/>
    </row>
    <row r="152" spans="1:18" s="9" customFormat="1" ht="13.5" customHeight="1">
      <c r="A152" s="47"/>
      <c r="B152" s="48"/>
      <c r="C152" s="49"/>
      <c r="D152" s="18" t="s">
        <v>172</v>
      </c>
      <c r="E152" s="49">
        <v>1216</v>
      </c>
      <c r="F152" s="18" t="s">
        <v>170</v>
      </c>
      <c r="G152" s="50">
        <v>1</v>
      </c>
      <c r="H152" s="51">
        <v>16</v>
      </c>
      <c r="I152" s="18">
        <v>2</v>
      </c>
      <c r="J152" s="51">
        <f t="shared" si="10"/>
        <v>32</v>
      </c>
      <c r="K152" s="73">
        <v>0</v>
      </c>
      <c r="L152" s="15">
        <f t="shared" si="11"/>
        <v>0</v>
      </c>
      <c r="M152" s="25">
        <f t="shared" si="5"/>
        <v>0</v>
      </c>
      <c r="O152" s="1"/>
      <c r="P152" s="8"/>
      <c r="Q152" s="1"/>
      <c r="R152" s="8"/>
    </row>
    <row r="153" spans="1:18" s="9" customFormat="1" ht="12.75">
      <c r="A153" s="47"/>
      <c r="B153" s="48"/>
      <c r="C153" s="49"/>
      <c r="D153" s="18" t="s">
        <v>173</v>
      </c>
      <c r="E153" s="49">
        <v>1218</v>
      </c>
      <c r="F153" s="18" t="s">
        <v>171</v>
      </c>
      <c r="G153" s="50">
        <v>1</v>
      </c>
      <c r="H153" s="51">
        <v>16</v>
      </c>
      <c r="I153" s="18">
        <v>2</v>
      </c>
      <c r="J153" s="51">
        <f t="shared" si="10"/>
        <v>32</v>
      </c>
      <c r="K153" s="73"/>
      <c r="L153" s="15">
        <f t="shared" si="11"/>
        <v>0</v>
      </c>
      <c r="M153" s="25">
        <f t="shared" si="5"/>
        <v>0</v>
      </c>
      <c r="O153" s="1"/>
      <c r="P153" s="1"/>
      <c r="Q153" s="1"/>
      <c r="R153" s="8"/>
    </row>
    <row r="154" spans="1:13" ht="12.75">
      <c r="A154" s="24"/>
      <c r="B154" s="11"/>
      <c r="C154" s="10"/>
      <c r="D154" s="10" t="s">
        <v>45</v>
      </c>
      <c r="E154" s="18">
        <v>1025</v>
      </c>
      <c r="F154" s="10" t="s">
        <v>113</v>
      </c>
      <c r="G154" s="12">
        <v>13.7</v>
      </c>
      <c r="H154" s="13">
        <v>223.64</v>
      </c>
      <c r="I154" s="10">
        <v>1</v>
      </c>
      <c r="J154" s="51">
        <f t="shared" si="10"/>
        <v>223.64</v>
      </c>
      <c r="K154" s="73">
        <v>0</v>
      </c>
      <c r="L154" s="15">
        <f t="shared" si="11"/>
        <v>0</v>
      </c>
      <c r="M154" s="25">
        <f t="shared" si="5"/>
        <v>0</v>
      </c>
    </row>
    <row r="155" spans="1:13" ht="12.75">
      <c r="A155" s="24"/>
      <c r="B155" s="11"/>
      <c r="C155" s="10"/>
      <c r="D155" s="10" t="s">
        <v>12</v>
      </c>
      <c r="E155" s="18">
        <v>1026</v>
      </c>
      <c r="F155" s="10" t="s">
        <v>114</v>
      </c>
      <c r="G155" s="12">
        <v>10</v>
      </c>
      <c r="H155" s="13">
        <v>179</v>
      </c>
      <c r="I155" s="10">
        <v>1</v>
      </c>
      <c r="J155" s="51">
        <f t="shared" si="10"/>
        <v>179</v>
      </c>
      <c r="K155" s="73">
        <v>0</v>
      </c>
      <c r="L155" s="15">
        <f t="shared" si="11"/>
        <v>0</v>
      </c>
      <c r="M155" s="25">
        <f t="shared" si="5"/>
        <v>0</v>
      </c>
    </row>
    <row r="156" spans="1:13" ht="12.75">
      <c r="A156" s="24"/>
      <c r="B156" s="11"/>
      <c r="C156" s="10"/>
      <c r="D156" s="10" t="s">
        <v>214</v>
      </c>
      <c r="E156" s="18">
        <v>1255</v>
      </c>
      <c r="F156" s="10" t="s">
        <v>215</v>
      </c>
      <c r="G156" s="12"/>
      <c r="H156" s="13">
        <v>15</v>
      </c>
      <c r="I156" s="10">
        <v>2</v>
      </c>
      <c r="J156" s="13">
        <f aca="true" t="shared" si="12" ref="J156:J170">H156*I156</f>
        <v>30</v>
      </c>
      <c r="K156" s="73">
        <v>0</v>
      </c>
      <c r="L156" s="15">
        <f t="shared" si="11"/>
        <v>0</v>
      </c>
      <c r="M156" s="25">
        <f t="shared" si="5"/>
        <v>0</v>
      </c>
    </row>
    <row r="157" spans="1:13" ht="12.75">
      <c r="A157" s="24"/>
      <c r="B157" s="11"/>
      <c r="C157" s="10"/>
      <c r="D157" s="10" t="s">
        <v>216</v>
      </c>
      <c r="E157" s="18">
        <v>1257</v>
      </c>
      <c r="F157" s="10" t="s">
        <v>218</v>
      </c>
      <c r="G157" s="12"/>
      <c r="H157" s="13">
        <v>52</v>
      </c>
      <c r="I157" s="10">
        <v>1</v>
      </c>
      <c r="J157" s="13">
        <f t="shared" si="12"/>
        <v>52</v>
      </c>
      <c r="K157" s="73">
        <v>0</v>
      </c>
      <c r="L157" s="15">
        <f t="shared" si="11"/>
        <v>0</v>
      </c>
      <c r="M157" s="25">
        <f t="shared" si="5"/>
        <v>0</v>
      </c>
    </row>
    <row r="158" spans="1:13" ht="12.75">
      <c r="A158" s="24"/>
      <c r="B158" s="11"/>
      <c r="C158" s="10"/>
      <c r="D158" s="10" t="s">
        <v>217</v>
      </c>
      <c r="E158" s="18">
        <v>1258</v>
      </c>
      <c r="F158" s="10" t="s">
        <v>219</v>
      </c>
      <c r="G158" s="12"/>
      <c r="H158" s="13">
        <v>52</v>
      </c>
      <c r="I158" s="10">
        <v>1</v>
      </c>
      <c r="J158" s="13">
        <f t="shared" si="12"/>
        <v>52</v>
      </c>
      <c r="K158" s="73">
        <v>0</v>
      </c>
      <c r="L158" s="15">
        <f t="shared" si="11"/>
        <v>0</v>
      </c>
      <c r="M158" s="25">
        <f t="shared" si="5"/>
        <v>0</v>
      </c>
    </row>
    <row r="159" spans="1:13" ht="12.75">
      <c r="A159" s="24"/>
      <c r="B159" s="11"/>
      <c r="C159" s="10"/>
      <c r="D159" s="10" t="s">
        <v>222</v>
      </c>
      <c r="E159" s="18">
        <v>1260</v>
      </c>
      <c r="F159" s="10" t="s">
        <v>224</v>
      </c>
      <c r="G159" s="12"/>
      <c r="H159" s="13">
        <v>5</v>
      </c>
      <c r="I159" s="10">
        <v>2</v>
      </c>
      <c r="J159" s="13">
        <f t="shared" si="12"/>
        <v>10</v>
      </c>
      <c r="K159" s="73">
        <v>0</v>
      </c>
      <c r="L159" s="15">
        <f t="shared" si="11"/>
        <v>0</v>
      </c>
      <c r="M159" s="25">
        <f t="shared" si="5"/>
        <v>0</v>
      </c>
    </row>
    <row r="160" spans="1:13" ht="12.75">
      <c r="A160" s="24"/>
      <c r="B160" s="11"/>
      <c r="C160" s="10"/>
      <c r="D160" s="10" t="s">
        <v>223</v>
      </c>
      <c r="E160" s="18">
        <v>1261</v>
      </c>
      <c r="F160" s="10" t="s">
        <v>288</v>
      </c>
      <c r="G160" s="12"/>
      <c r="H160" s="13">
        <v>5</v>
      </c>
      <c r="I160" s="10">
        <v>2</v>
      </c>
      <c r="J160" s="13">
        <f t="shared" si="12"/>
        <v>10</v>
      </c>
      <c r="K160" s="73">
        <v>0</v>
      </c>
      <c r="L160" s="15">
        <f t="shared" si="11"/>
        <v>0</v>
      </c>
      <c r="M160" s="25">
        <f aca="true" t="shared" si="13" ref="M160:M170">K160*G160</f>
        <v>0</v>
      </c>
    </row>
    <row r="161" spans="1:13" ht="12.75">
      <c r="A161" s="24"/>
      <c r="B161" s="11"/>
      <c r="C161" s="10"/>
      <c r="D161" s="10" t="s">
        <v>261</v>
      </c>
      <c r="E161" s="18">
        <v>1280</v>
      </c>
      <c r="F161" s="10" t="s">
        <v>266</v>
      </c>
      <c r="G161" s="12"/>
      <c r="H161" s="13">
        <v>76.5</v>
      </c>
      <c r="I161" s="10">
        <v>1</v>
      </c>
      <c r="J161" s="13">
        <f>H161*I161</f>
        <v>76.5</v>
      </c>
      <c r="K161" s="73">
        <v>0</v>
      </c>
      <c r="L161" s="15">
        <f>K161*H161</f>
        <v>0</v>
      </c>
      <c r="M161" s="25">
        <f>K161*G161</f>
        <v>0</v>
      </c>
    </row>
    <row r="162" spans="1:13" ht="12.75">
      <c r="A162" s="24"/>
      <c r="B162" s="11"/>
      <c r="C162" s="10"/>
      <c r="D162" s="10" t="s">
        <v>262</v>
      </c>
      <c r="E162" s="18" t="s">
        <v>265</v>
      </c>
      <c r="F162" s="10" t="s">
        <v>267</v>
      </c>
      <c r="G162" s="12"/>
      <c r="H162" s="13">
        <v>98.5</v>
      </c>
      <c r="I162" s="10">
        <v>1</v>
      </c>
      <c r="J162" s="13">
        <f>H162*I162</f>
        <v>98.5</v>
      </c>
      <c r="K162" s="73">
        <v>0</v>
      </c>
      <c r="L162" s="15">
        <f>K162*H162</f>
        <v>0</v>
      </c>
      <c r="M162" s="25">
        <f>K162*G162</f>
        <v>0</v>
      </c>
    </row>
    <row r="163" spans="1:13" ht="12.75">
      <c r="A163" s="24"/>
      <c r="B163" s="11"/>
      <c r="C163" s="10"/>
      <c r="D163" s="10" t="s">
        <v>263</v>
      </c>
      <c r="E163" s="18">
        <v>1279</v>
      </c>
      <c r="F163" s="10" t="s">
        <v>268</v>
      </c>
      <c r="G163" s="12"/>
      <c r="H163" s="13">
        <v>76.5</v>
      </c>
      <c r="I163" s="10">
        <v>1</v>
      </c>
      <c r="J163" s="13">
        <f>H163*I163</f>
        <v>76.5</v>
      </c>
      <c r="K163" s="73">
        <v>0</v>
      </c>
      <c r="L163" s="15">
        <f>K163*H163</f>
        <v>0</v>
      </c>
      <c r="M163" s="25">
        <f>K163*G163</f>
        <v>0</v>
      </c>
    </row>
    <row r="164" spans="1:13" ht="12.75">
      <c r="A164" s="24"/>
      <c r="B164" s="11"/>
      <c r="C164" s="10"/>
      <c r="D164" s="10" t="s">
        <v>264</v>
      </c>
      <c r="E164" s="18">
        <v>1277</v>
      </c>
      <c r="F164" s="10" t="s">
        <v>269</v>
      </c>
      <c r="G164" s="12"/>
      <c r="H164" s="13">
        <v>98.5</v>
      </c>
      <c r="I164" s="10">
        <v>1</v>
      </c>
      <c r="J164" s="13">
        <f>H164*I164</f>
        <v>98.5</v>
      </c>
      <c r="K164" s="73">
        <v>0</v>
      </c>
      <c r="L164" s="15">
        <f>K164*H164</f>
        <v>0</v>
      </c>
      <c r="M164" s="25">
        <f>K164*G164</f>
        <v>0</v>
      </c>
    </row>
    <row r="165" spans="1:13" ht="12.75">
      <c r="A165" s="24"/>
      <c r="B165" s="11"/>
      <c r="C165" s="10"/>
      <c r="D165" s="10" t="s">
        <v>130</v>
      </c>
      <c r="E165" s="18">
        <v>1156</v>
      </c>
      <c r="F165" s="10" t="s">
        <v>131</v>
      </c>
      <c r="G165" s="12">
        <v>0.6</v>
      </c>
      <c r="H165" s="13">
        <v>16.25</v>
      </c>
      <c r="I165" s="10">
        <v>4</v>
      </c>
      <c r="J165" s="13">
        <f t="shared" si="12"/>
        <v>65</v>
      </c>
      <c r="K165" s="73"/>
      <c r="L165" s="15">
        <f t="shared" si="11"/>
        <v>0</v>
      </c>
      <c r="M165" s="25">
        <f t="shared" si="13"/>
        <v>0</v>
      </c>
    </row>
    <row r="166" spans="1:13" ht="12.75">
      <c r="A166" s="24"/>
      <c r="B166" s="11"/>
      <c r="C166" s="10"/>
      <c r="D166" s="10" t="s">
        <v>141</v>
      </c>
      <c r="E166" s="18">
        <v>1158</v>
      </c>
      <c r="F166" s="10" t="s">
        <v>142</v>
      </c>
      <c r="G166" s="12">
        <v>3.7</v>
      </c>
      <c r="H166" s="13">
        <v>64.31</v>
      </c>
      <c r="I166" s="10">
        <v>2</v>
      </c>
      <c r="J166" s="13">
        <f t="shared" si="12"/>
        <v>128.62</v>
      </c>
      <c r="K166" s="73"/>
      <c r="L166" s="15">
        <f t="shared" si="11"/>
        <v>0</v>
      </c>
      <c r="M166" s="25">
        <f t="shared" si="13"/>
        <v>0</v>
      </c>
    </row>
    <row r="167" spans="1:13" ht="12.75">
      <c r="A167" s="24"/>
      <c r="B167" s="11"/>
      <c r="C167" s="10"/>
      <c r="D167" s="10" t="s">
        <v>203</v>
      </c>
      <c r="E167" s="18">
        <v>1230</v>
      </c>
      <c r="F167" s="10" t="s">
        <v>206</v>
      </c>
      <c r="G167" s="12"/>
      <c r="H167" s="13">
        <v>1350</v>
      </c>
      <c r="I167" s="10">
        <v>1</v>
      </c>
      <c r="J167" s="13">
        <f t="shared" si="12"/>
        <v>1350</v>
      </c>
      <c r="K167" s="73">
        <v>0</v>
      </c>
      <c r="L167" s="15">
        <f t="shared" si="11"/>
        <v>0</v>
      </c>
      <c r="M167" s="25">
        <f t="shared" si="13"/>
        <v>0</v>
      </c>
    </row>
    <row r="168" spans="1:13" ht="11.25">
      <c r="A168" s="24"/>
      <c r="B168" s="11"/>
      <c r="C168" s="10"/>
      <c r="D168" s="10" t="s">
        <v>204</v>
      </c>
      <c r="E168" s="18"/>
      <c r="F168" s="9" t="s">
        <v>207</v>
      </c>
      <c r="G168" s="50"/>
      <c r="H168" s="51">
        <v>1350</v>
      </c>
      <c r="I168" s="18">
        <v>1</v>
      </c>
      <c r="J168" s="13">
        <f t="shared" si="12"/>
        <v>1350</v>
      </c>
      <c r="K168" s="75"/>
      <c r="L168" s="15">
        <f t="shared" si="11"/>
        <v>0</v>
      </c>
      <c r="M168" s="25">
        <f t="shared" si="13"/>
        <v>0</v>
      </c>
    </row>
    <row r="169" spans="1:13" ht="11.25">
      <c r="A169" s="24"/>
      <c r="B169" s="11"/>
      <c r="C169" s="10"/>
      <c r="D169" s="10" t="s">
        <v>205</v>
      </c>
      <c r="E169" s="18"/>
      <c r="F169" s="9" t="s">
        <v>287</v>
      </c>
      <c r="G169" s="50"/>
      <c r="H169" s="51">
        <v>1000</v>
      </c>
      <c r="I169" s="18">
        <v>1</v>
      </c>
      <c r="J169" s="13">
        <f t="shared" si="12"/>
        <v>1000</v>
      </c>
      <c r="K169" s="75"/>
      <c r="L169" s="15">
        <f t="shared" si="11"/>
        <v>0</v>
      </c>
      <c r="M169" s="25">
        <f t="shared" si="13"/>
        <v>0</v>
      </c>
    </row>
    <row r="170" spans="1:18" ht="12.75">
      <c r="A170" s="24"/>
      <c r="B170" s="11"/>
      <c r="C170" s="10"/>
      <c r="D170" s="10" t="s">
        <v>244</v>
      </c>
      <c r="E170" s="18"/>
      <c r="F170" s="10" t="s">
        <v>305</v>
      </c>
      <c r="G170" s="12"/>
      <c r="H170" s="13">
        <v>200</v>
      </c>
      <c r="I170" s="10">
        <v>1</v>
      </c>
      <c r="J170" s="13">
        <f t="shared" si="12"/>
        <v>200</v>
      </c>
      <c r="K170" s="73"/>
      <c r="L170" s="15">
        <f t="shared" si="11"/>
        <v>0</v>
      </c>
      <c r="M170" s="25">
        <f t="shared" si="13"/>
        <v>0</v>
      </c>
      <c r="P170" s="8"/>
      <c r="R170" s="8"/>
    </row>
    <row r="171" spans="1:13" ht="11.25">
      <c r="A171" s="24"/>
      <c r="B171" s="11"/>
      <c r="C171" s="10"/>
      <c r="D171" s="10"/>
      <c r="E171" s="18"/>
      <c r="F171" s="17"/>
      <c r="G171" s="12"/>
      <c r="H171" s="13"/>
      <c r="I171" s="10"/>
      <c r="J171" s="13"/>
      <c r="K171" s="58" t="s">
        <v>145</v>
      </c>
      <c r="L171" s="59" t="s">
        <v>146</v>
      </c>
      <c r="M171" s="60" t="s">
        <v>157</v>
      </c>
    </row>
    <row r="172" spans="1:13" ht="12" thickBot="1">
      <c r="A172" s="135"/>
      <c r="B172" s="11"/>
      <c r="C172" s="10"/>
      <c r="D172" s="10"/>
      <c r="E172" s="18"/>
      <c r="F172" s="10"/>
      <c r="G172" s="12"/>
      <c r="H172" s="13"/>
      <c r="I172" s="10"/>
      <c r="J172" s="13"/>
      <c r="K172" s="14">
        <f>SUM(K17:K169)</f>
        <v>0</v>
      </c>
      <c r="L172" s="15">
        <f>SUM(L17:L169)</f>
        <v>0</v>
      </c>
      <c r="M172" s="134">
        <f>SUM(M17:M169)</f>
        <v>0</v>
      </c>
    </row>
    <row r="173" spans="1:13" ht="15">
      <c r="A173" s="110" t="s">
        <v>272</v>
      </c>
      <c r="B173" s="111"/>
      <c r="C173" s="112"/>
      <c r="D173" s="112"/>
      <c r="E173" s="113"/>
      <c r="F173" s="114"/>
      <c r="G173" s="115"/>
      <c r="H173" s="116"/>
      <c r="I173" s="112"/>
      <c r="J173" s="116"/>
      <c r="K173" s="117"/>
      <c r="L173" s="118"/>
      <c r="M173" s="119"/>
    </row>
    <row r="174" spans="1:13" ht="12.75">
      <c r="A174" s="120" t="s">
        <v>275</v>
      </c>
      <c r="B174" s="11"/>
      <c r="C174" s="10"/>
      <c r="D174" s="10"/>
      <c r="E174" s="18"/>
      <c r="F174" s="17"/>
      <c r="G174" s="12"/>
      <c r="H174" s="13"/>
      <c r="I174" s="10"/>
      <c r="J174" s="13"/>
      <c r="K174" s="58"/>
      <c r="L174" s="59"/>
      <c r="M174" s="121"/>
    </row>
    <row r="175" spans="1:13" ht="12.75">
      <c r="A175" s="122" t="s">
        <v>276</v>
      </c>
      <c r="B175" s="11"/>
      <c r="C175" s="10"/>
      <c r="D175" s="10"/>
      <c r="E175" s="18"/>
      <c r="F175" s="17"/>
      <c r="G175" s="12"/>
      <c r="H175" s="13"/>
      <c r="I175" s="10"/>
      <c r="J175" s="13"/>
      <c r="K175" s="58"/>
      <c r="L175" s="59"/>
      <c r="M175" s="121"/>
    </row>
    <row r="176" spans="1:13" ht="12.75">
      <c r="A176" s="122" t="s">
        <v>277</v>
      </c>
      <c r="B176" s="11"/>
      <c r="C176" s="10"/>
      <c r="D176" s="10"/>
      <c r="E176" s="18"/>
      <c r="F176" s="17"/>
      <c r="G176" s="12"/>
      <c r="H176" s="13"/>
      <c r="I176" s="10"/>
      <c r="J176" s="13"/>
      <c r="K176" s="58"/>
      <c r="L176" s="59"/>
      <c r="M176" s="121"/>
    </row>
    <row r="177" spans="1:13" ht="12.75">
      <c r="A177" s="122" t="s">
        <v>279</v>
      </c>
      <c r="B177" s="11"/>
      <c r="C177" s="10"/>
      <c r="D177" s="10"/>
      <c r="E177" s="18"/>
      <c r="F177" s="17"/>
      <c r="G177" s="12"/>
      <c r="H177" s="13"/>
      <c r="I177" s="10"/>
      <c r="J177" s="13"/>
      <c r="K177" s="58"/>
      <c r="L177" s="59"/>
      <c r="M177" s="121"/>
    </row>
    <row r="178" spans="1:13" ht="12.75">
      <c r="A178" s="122" t="s">
        <v>278</v>
      </c>
      <c r="B178" s="11"/>
      <c r="C178" s="10"/>
      <c r="D178" s="10"/>
      <c r="E178" s="18"/>
      <c r="F178" s="17"/>
      <c r="G178" s="12"/>
      <c r="H178" s="13"/>
      <c r="I178" s="10"/>
      <c r="J178" s="13"/>
      <c r="K178" s="58"/>
      <c r="L178" s="59"/>
      <c r="M178" s="121"/>
    </row>
    <row r="179" spans="1:13" ht="12.75">
      <c r="A179" s="122" t="s">
        <v>280</v>
      </c>
      <c r="B179" s="11"/>
      <c r="C179" s="10"/>
      <c r="D179" s="10"/>
      <c r="E179" s="18"/>
      <c r="F179" s="17"/>
      <c r="G179" s="12"/>
      <c r="H179" s="13"/>
      <c r="I179" s="10"/>
      <c r="J179" s="13"/>
      <c r="K179" s="58"/>
      <c r="L179" s="59"/>
      <c r="M179" s="121"/>
    </row>
    <row r="180" spans="1:13" ht="12.75">
      <c r="A180" s="120" t="s">
        <v>281</v>
      </c>
      <c r="B180" s="11"/>
      <c r="C180" s="10"/>
      <c r="D180" s="10"/>
      <c r="E180" s="18"/>
      <c r="F180" s="17"/>
      <c r="G180" s="12"/>
      <c r="H180" s="13"/>
      <c r="I180" s="10"/>
      <c r="J180" s="13"/>
      <c r="K180" s="58"/>
      <c r="L180" s="59"/>
      <c r="M180" s="121"/>
    </row>
    <row r="181" spans="1:13" ht="12.75">
      <c r="A181" s="122" t="s">
        <v>282</v>
      </c>
      <c r="B181" s="11"/>
      <c r="C181" s="10"/>
      <c r="D181" s="10"/>
      <c r="E181" s="18"/>
      <c r="F181" s="17"/>
      <c r="G181" s="12"/>
      <c r="H181" s="13"/>
      <c r="I181" s="10"/>
      <c r="J181" s="13"/>
      <c r="K181" s="58"/>
      <c r="L181" s="59"/>
      <c r="M181" s="121"/>
    </row>
    <row r="182" spans="1:13" ht="11.25">
      <c r="A182" s="123" t="s">
        <v>273</v>
      </c>
      <c r="B182" s="11"/>
      <c r="C182" s="10"/>
      <c r="D182" s="10"/>
      <c r="E182" s="18"/>
      <c r="F182" s="17"/>
      <c r="G182" s="12"/>
      <c r="H182" s="13"/>
      <c r="I182" s="10"/>
      <c r="J182" s="13"/>
      <c r="K182" s="58"/>
      <c r="L182" s="59"/>
      <c r="M182" s="121"/>
    </row>
    <row r="183" spans="1:13" ht="12" thickBot="1">
      <c r="A183" s="124" t="s">
        <v>274</v>
      </c>
      <c r="B183" s="125"/>
      <c r="C183" s="126"/>
      <c r="D183" s="126"/>
      <c r="E183" s="127"/>
      <c r="F183" s="128"/>
      <c r="G183" s="129"/>
      <c r="H183" s="130"/>
      <c r="I183" s="126"/>
      <c r="J183" s="130"/>
      <c r="K183" s="131"/>
      <c r="L183" s="132"/>
      <c r="M183" s="133"/>
    </row>
    <row r="187" ht="12.75">
      <c r="A187" s="109"/>
    </row>
    <row r="188" ht="12.75">
      <c r="A188" s="109"/>
    </row>
    <row r="189" ht="12.75">
      <c r="A189" s="109"/>
    </row>
    <row r="190" ht="12.75">
      <c r="A190" s="109"/>
    </row>
    <row r="191" ht="12.75">
      <c r="A191"/>
    </row>
    <row r="192" ht="12.75">
      <c r="A192" s="109"/>
    </row>
  </sheetData>
  <sheetProtection password="DF79" sheet="1" objects="1" scenarios="1" selectLockedCells="1"/>
  <protectedRanges>
    <protectedRange sqref="G11:G13" name="release forms"/>
    <protectedRange sqref="E1:F2 E3:E9 E10:F10" name="address"/>
    <protectedRange sqref="K58:K111 K21:K52 K16:K19 K113:K170" name="quantities"/>
  </protectedRanges>
  <mergeCells count="10">
    <mergeCell ref="E1:F1"/>
    <mergeCell ref="E2:F2"/>
    <mergeCell ref="E3:F3"/>
    <mergeCell ref="E4:F4"/>
    <mergeCell ref="E9:F9"/>
    <mergeCell ref="E10:F10"/>
    <mergeCell ref="E5:F5"/>
    <mergeCell ref="E6:F6"/>
    <mergeCell ref="E7:F7"/>
    <mergeCell ref="E8:F8"/>
  </mergeCells>
  <printOptions gridLines="1" horizontalCentered="1"/>
  <pageMargins left="0.75" right="0.75" top="1.27" bottom="1" header="0.5" footer="0.5"/>
  <pageSetup fitToHeight="3" fitToWidth="1" horizontalDpi="300" verticalDpi="300" orientation="portrait" scale="77" r:id="rId2"/>
  <headerFooter alignWithMargins="0">
    <oddHeader>&amp;L&amp;G&amp;C&amp;"Arial Black,Regular"&amp;28CG Products&amp;18
&amp;16Custom Aircraft Hardware&amp;R&amp;G</oddHeader>
    <oddFooter>&amp;CPage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RK</Manager>
  <Company>CG 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CG Products Order Spreadsheet</dc:title>
  <dc:subject/>
  <dc:creator>Randi Kelcher</dc:creator>
  <cp:keywords/>
  <dc:description/>
  <cp:lastModifiedBy>Randi</cp:lastModifiedBy>
  <cp:lastPrinted>2021-10-19T23:01:17Z</cp:lastPrinted>
  <dcterms:created xsi:type="dcterms:W3CDTF">2005-10-20T01:51:18Z</dcterms:created>
  <dcterms:modified xsi:type="dcterms:W3CDTF">2021-10-19T23:05:26Z</dcterms:modified>
  <cp:category/>
  <cp:version/>
  <cp:contentType/>
  <cp:contentStatus/>
</cp:coreProperties>
</file>